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LERA\Desktop\Для потверждения каталога банкнот Казахстана\"/>
    </mc:Choice>
  </mc:AlternateContent>
  <bookViews>
    <workbookView xWindow="0" yWindow="0" windowWidth="28800" windowHeight="11775"/>
  </bookViews>
  <sheets>
    <sheet name="Прочитай" sheetId="1" r:id="rId1"/>
    <sheet name="Образцы" sheetId="2" r:id="rId2"/>
    <sheet name="Анализ серий" sheetId="3" r:id="rId3"/>
    <sheet name="Кол-во" sheetId="4" r:id="rId4"/>
    <sheet name="1994" sheetId="5" r:id="rId5"/>
    <sheet name="1999-2021" sheetId="6" r:id="rId6"/>
  </sheets>
  <calcPr calcId="162913"/>
</workbook>
</file>

<file path=xl/calcChain.xml><?xml version="1.0" encoding="utf-8"?>
<calcChain xmlns="http://schemas.openxmlformats.org/spreadsheetml/2006/main">
  <c r="AB45" i="6" l="1"/>
  <c r="AC45" i="6" s="1"/>
  <c r="AB44" i="6"/>
  <c r="AC44" i="6" s="1"/>
  <c r="AB43" i="6"/>
  <c r="AC42" i="6"/>
  <c r="AC41" i="6"/>
  <c r="AC40" i="6"/>
  <c r="AC39" i="6"/>
  <c r="AC38" i="6"/>
  <c r="AC37" i="6"/>
  <c r="AC36" i="6"/>
  <c r="AC35" i="6"/>
  <c r="AC34" i="6"/>
  <c r="AC33" i="6"/>
  <c r="AC32" i="6"/>
  <c r="AC31" i="6"/>
  <c r="AC30" i="6"/>
  <c r="AC29" i="6"/>
  <c r="AC28" i="6"/>
  <c r="AC27" i="6"/>
  <c r="AC26" i="6"/>
  <c r="AC25" i="6"/>
  <c r="AC24" i="6"/>
  <c r="AC23" i="6"/>
  <c r="AC22" i="6"/>
  <c r="AC21" i="6"/>
  <c r="AC20" i="6"/>
  <c r="AC19" i="6"/>
  <c r="AC18" i="6"/>
  <c r="AC17" i="6"/>
  <c r="AC16" i="6"/>
  <c r="AC15" i="6"/>
  <c r="AC14" i="6"/>
  <c r="AC13" i="6"/>
  <c r="AC12" i="6"/>
  <c r="AC11" i="6"/>
  <c r="AC10" i="6"/>
  <c r="AC9" i="6"/>
  <c r="AC8" i="6"/>
  <c r="AC7" i="6"/>
  <c r="AC6" i="6"/>
  <c r="AC5" i="6"/>
  <c r="AC4" i="6"/>
  <c r="AC3" i="6"/>
  <c r="AC43" i="6" s="1"/>
  <c r="B4" i="4" s="1"/>
  <c r="C4" i="4" s="1"/>
  <c r="Z17" i="5"/>
  <c r="Z16" i="5"/>
  <c r="Z15" i="5"/>
  <c r="Z14" i="5"/>
  <c r="Z13" i="5"/>
  <c r="Z12" i="5"/>
  <c r="Z11" i="5"/>
  <c r="Z10" i="5"/>
  <c r="Z9" i="5"/>
  <c r="Z8" i="5"/>
  <c r="Z7" i="5"/>
  <c r="Z6" i="5"/>
  <c r="Z5" i="5"/>
  <c r="Z4" i="5"/>
  <c r="Z3" i="5"/>
  <c r="Z18" i="5" s="1"/>
  <c r="B3" i="4" s="1"/>
  <c r="B8" i="4"/>
  <c r="C8" i="4" s="1"/>
  <c r="B7" i="4"/>
  <c r="C7" i="4" s="1"/>
  <c r="B6" i="4"/>
  <c r="C6" i="4" s="1"/>
  <c r="B5" i="4"/>
  <c r="C5" i="4" s="1"/>
  <c r="K19" i="3"/>
  <c r="J19" i="3"/>
  <c r="I19" i="3"/>
  <c r="H19" i="3"/>
  <c r="G19" i="3"/>
  <c r="F19" i="3"/>
  <c r="E19" i="3"/>
  <c r="D19" i="3"/>
  <c r="C19" i="3"/>
  <c r="L18" i="3"/>
  <c r="L16" i="3"/>
  <c r="L14" i="3"/>
  <c r="L12" i="3"/>
  <c r="L10" i="3"/>
  <c r="L8" i="3"/>
  <c r="L6" i="3"/>
  <c r="L19" i="3" s="1"/>
  <c r="A101" i="2"/>
  <c r="A100" i="2"/>
  <c r="A99" i="2"/>
  <c r="A2" i="1"/>
  <c r="C3" i="4" l="1"/>
  <c r="B9" i="4"/>
  <c r="C9" i="4" s="1"/>
</calcChain>
</file>

<file path=xl/comments1.xml><?xml version="1.0" encoding="utf-8"?>
<comments xmlns="http://schemas.openxmlformats.org/spreadsheetml/2006/main">
  <authors>
    <author/>
  </authors>
  <commentList>
    <comment ref="B5" authorId="0" shapeId="0">
      <text>
        <r>
          <rPr>
            <sz val="11"/>
            <color rgb="FF000000"/>
            <rFont val="Calibri"/>
            <scheme val="minor"/>
          </rPr>
          <t>06.07.2016
08.06.2009
источник
0123456</t>
        </r>
      </text>
    </comment>
    <comment ref="B6" authorId="0" shapeId="0">
      <text>
        <r>
          <rPr>
            <sz val="11"/>
            <color rgb="FF000000"/>
            <rFont val="Calibri"/>
            <scheme val="minor"/>
          </rPr>
          <t>06.07.2016
08.06.2009
источник
0123456</t>
        </r>
      </text>
    </comment>
    <comment ref="B7" authorId="0" shapeId="0">
      <text>
        <r>
          <rPr>
            <sz val="11"/>
            <color rgb="FF000000"/>
            <rFont val="Calibri"/>
            <scheme val="minor"/>
          </rPr>
          <t>источник</t>
        </r>
      </text>
    </comment>
    <comment ref="C10" authorId="0" shapeId="0">
      <text>
        <r>
          <rPr>
            <sz val="11"/>
            <color rgb="FF000000"/>
            <rFont val="Calibri"/>
            <scheme val="minor"/>
          </rPr>
          <t>в случае, если дата первоисточника и/или сам первоисточник не указываются, то пишем только дату первого упоминания на форуме Бонистика-Клуб и серию с номером</t>
        </r>
      </text>
    </comment>
    <comment ref="C12" authorId="0" shapeId="0">
      <text>
        <r>
          <rPr>
            <sz val="11"/>
            <color rgb="FF000000"/>
            <rFont val="Calibri"/>
            <scheme val="minor"/>
          </rPr>
          <t>необязательно указывать</t>
        </r>
      </text>
    </comment>
  </commentList>
</comments>
</file>

<file path=xl/comments2.xml><?xml version="1.0" encoding="utf-8"?>
<comments xmlns="http://schemas.openxmlformats.org/spreadsheetml/2006/main">
  <authors>
    <author/>
  </authors>
  <commentList>
    <comment ref="A1" authorId="0" shapeId="0">
      <text>
        <r>
          <rPr>
            <sz val="11"/>
            <color rgb="FF000000"/>
            <rFont val="Calibri"/>
            <scheme val="minor"/>
          </rPr>
          <t>банкноты образца 1994 года</t>
        </r>
      </text>
    </comment>
    <comment ref="B2" authorId="0" shapeId="0">
      <text>
        <r>
          <rPr>
            <sz val="11"/>
            <color rgb="FF000000"/>
            <rFont val="Calibri"/>
            <scheme val="minor"/>
          </rPr>
          <t>год ввода в оборот</t>
        </r>
      </text>
    </comment>
    <comment ref="D2" authorId="0" shapeId="0">
      <text>
        <r>
          <rPr>
            <sz val="11"/>
            <color rgb="FF000000"/>
            <rFont val="Calibri"/>
            <scheme val="minor"/>
          </rPr>
          <t>лицевая сторона</t>
        </r>
      </text>
    </comment>
    <comment ref="E2" authorId="0" shapeId="0">
      <text>
        <r>
          <rPr>
            <sz val="11"/>
            <color rgb="FF000000"/>
            <rFont val="Calibri"/>
            <scheme val="minor"/>
          </rPr>
          <t>оборотная сторона</t>
        </r>
      </text>
    </comment>
    <comment ref="B3" authorId="0" shapeId="0">
      <text>
        <r>
          <rPr>
            <sz val="11"/>
            <color rgb="FF000000"/>
            <rFont val="Calibri"/>
            <scheme val="minor"/>
          </rPr>
          <t>10.05.1995</t>
        </r>
      </text>
    </comment>
    <comment ref="F4" authorId="0" shapeId="0">
      <text>
        <r>
          <rPr>
            <sz val="11"/>
            <color rgb="FF000000"/>
            <rFont val="Calibri"/>
            <scheme val="minor"/>
          </rPr>
          <t>04.04.2018</t>
        </r>
      </text>
    </comment>
    <comment ref="F5" authorId="0" shapeId="0">
      <text>
        <r>
          <rPr>
            <sz val="11"/>
            <color rgb="FF000000"/>
            <rFont val="Calibri"/>
            <scheme val="minor"/>
          </rPr>
          <t>17.04.2018</t>
        </r>
      </text>
    </comment>
    <comment ref="B6" authorId="0" shapeId="0">
      <text>
        <r>
          <rPr>
            <sz val="11"/>
            <color rgb="FF000000"/>
            <rFont val="Calibri"/>
            <scheme val="minor"/>
          </rPr>
          <t>10.05.1995</t>
        </r>
      </text>
    </comment>
    <comment ref="F6" authorId="0" shapeId="0">
      <text>
        <r>
          <rPr>
            <sz val="11"/>
            <color rgb="FF000000"/>
            <rFont val="Calibri"/>
            <scheme val="minor"/>
          </rPr>
          <t>31.03.2014</t>
        </r>
      </text>
    </comment>
    <comment ref="F8" authorId="0" shapeId="0">
      <text>
        <r>
          <rPr>
            <sz val="11"/>
            <color rgb="FF000000"/>
            <rFont val="Calibri"/>
            <scheme val="minor"/>
          </rPr>
          <t>17.04.2018</t>
        </r>
      </text>
    </comment>
    <comment ref="F9" authorId="0" shapeId="0">
      <text>
        <r>
          <rPr>
            <sz val="11"/>
            <color rgb="FF000000"/>
            <rFont val="Calibri"/>
            <scheme val="minor"/>
          </rPr>
          <t>17.04.2018</t>
        </r>
      </text>
    </comment>
    <comment ref="B10" authorId="0" shapeId="0">
      <text>
        <r>
          <rPr>
            <sz val="11"/>
            <color rgb="FF000000"/>
            <rFont val="Calibri"/>
            <scheme val="minor"/>
          </rPr>
          <t>10.05.1995</t>
        </r>
      </text>
    </comment>
    <comment ref="B11" authorId="0" shapeId="0">
      <text>
        <r>
          <rPr>
            <sz val="11"/>
            <color rgb="FF000000"/>
            <rFont val="Calibri"/>
            <scheme val="minor"/>
          </rPr>
          <t>10.05.1995</t>
        </r>
      </text>
    </comment>
    <comment ref="F11" authorId="0" shapeId="0">
      <text>
        <r>
          <rPr>
            <sz val="11"/>
            <color rgb="FF000000"/>
            <rFont val="Calibri"/>
            <scheme val="minor"/>
          </rPr>
          <t>31.03.2014</t>
        </r>
      </text>
    </comment>
    <comment ref="B13" authorId="0" shapeId="0">
      <text>
        <r>
          <rPr>
            <sz val="11"/>
            <color rgb="FF000000"/>
            <rFont val="Calibri"/>
            <scheme val="minor"/>
          </rPr>
          <t>10.05.1995</t>
        </r>
      </text>
    </comment>
    <comment ref="F14" authorId="0" shapeId="0">
      <text>
        <r>
          <rPr>
            <sz val="11"/>
            <color rgb="FF000000"/>
            <rFont val="Calibri"/>
            <scheme val="minor"/>
          </rPr>
          <t>04.04.2018</t>
        </r>
      </text>
    </comment>
    <comment ref="F15" authorId="0" shapeId="0">
      <text>
        <r>
          <rPr>
            <sz val="11"/>
            <color rgb="FF000000"/>
            <rFont val="Calibri"/>
            <scheme val="minor"/>
          </rPr>
          <t>17.04.2018</t>
        </r>
      </text>
    </comment>
    <comment ref="F16" authorId="0" shapeId="0">
      <text>
        <r>
          <rPr>
            <sz val="11"/>
            <color rgb="FF000000"/>
            <rFont val="Calibri"/>
            <scheme val="minor"/>
          </rPr>
          <t>17.04.2018</t>
        </r>
      </text>
    </comment>
    <comment ref="F17" authorId="0" shapeId="0">
      <text>
        <r>
          <rPr>
            <sz val="11"/>
            <color rgb="FF000000"/>
            <rFont val="Calibri"/>
            <scheme val="minor"/>
          </rPr>
          <t>31.03.2014</t>
        </r>
      </text>
    </comment>
    <comment ref="B18" authorId="0" shapeId="0">
      <text>
        <r>
          <rPr>
            <sz val="11"/>
            <color rgb="FF000000"/>
            <rFont val="Calibri"/>
            <scheme val="minor"/>
          </rPr>
          <t>10.05.1995</t>
        </r>
      </text>
    </comment>
    <comment ref="F18" authorId="0" shapeId="0">
      <text>
        <r>
          <rPr>
            <sz val="11"/>
            <color rgb="FF000000"/>
            <rFont val="Calibri"/>
            <scheme val="minor"/>
          </rPr>
          <t>fox-notes</t>
        </r>
      </text>
    </comment>
    <comment ref="F19" authorId="0" shapeId="0">
      <text>
        <r>
          <rPr>
            <sz val="11"/>
            <color rgb="FF000000"/>
            <rFont val="Calibri"/>
            <scheme val="minor"/>
          </rPr>
          <t>05.03.2019</t>
        </r>
      </text>
    </comment>
    <comment ref="F20" authorId="0" shapeId="0">
      <text>
        <r>
          <rPr>
            <sz val="11"/>
            <color rgb="FF000000"/>
            <rFont val="Calibri"/>
            <scheme val="minor"/>
          </rPr>
          <t>04.04.2018</t>
        </r>
      </text>
    </comment>
    <comment ref="F21" authorId="0" shapeId="0">
      <text>
        <r>
          <rPr>
            <sz val="11"/>
            <color rgb="FF000000"/>
            <rFont val="Calibri"/>
            <scheme val="minor"/>
          </rPr>
          <t>31.03.2014</t>
        </r>
      </text>
    </comment>
    <comment ref="B22" authorId="0" shapeId="0">
      <text>
        <r>
          <rPr>
            <sz val="11"/>
            <color rgb="FF000000"/>
            <rFont val="Calibri"/>
            <scheme val="minor"/>
          </rPr>
          <t>10.05.1995</t>
        </r>
      </text>
    </comment>
    <comment ref="F22" authorId="0" shapeId="0">
      <text>
        <r>
          <rPr>
            <sz val="11"/>
            <color rgb="FF000000"/>
            <rFont val="Calibri"/>
            <scheme val="minor"/>
          </rPr>
          <t>03.07.2010</t>
        </r>
      </text>
    </comment>
    <comment ref="F23" authorId="0" shapeId="0">
      <text>
        <r>
          <rPr>
            <sz val="11"/>
            <color rgb="FF000000"/>
            <rFont val="Calibri"/>
            <scheme val="minor"/>
          </rPr>
          <t>05.03.2019</t>
        </r>
      </text>
    </comment>
    <comment ref="F24" authorId="0" shapeId="0">
      <text>
        <r>
          <rPr>
            <sz val="11"/>
            <color rgb="FF000000"/>
            <rFont val="Calibri"/>
            <scheme val="minor"/>
          </rPr>
          <t>04.04.2018</t>
        </r>
      </text>
    </comment>
    <comment ref="B25" authorId="0" shapeId="0">
      <text>
        <r>
          <rPr>
            <sz val="11"/>
            <color rgb="FF000000"/>
            <rFont val="Calibri"/>
            <scheme val="minor"/>
          </rPr>
          <t>10.05.1995</t>
        </r>
      </text>
    </comment>
    <comment ref="F25" authorId="0" shapeId="0">
      <text>
        <r>
          <rPr>
            <sz val="11"/>
            <color rgb="FF000000"/>
            <rFont val="Calibri"/>
            <scheme val="minor"/>
          </rPr>
          <t>05.03.2019</t>
        </r>
      </text>
    </comment>
    <comment ref="F26" authorId="0" shapeId="0">
      <text>
        <r>
          <rPr>
            <sz val="11"/>
            <color rgb="FF000000"/>
            <rFont val="Calibri"/>
            <scheme val="minor"/>
          </rPr>
          <t>31.03.2014</t>
        </r>
      </text>
    </comment>
    <comment ref="F27" authorId="0" shapeId="0">
      <text>
        <r>
          <rPr>
            <sz val="11"/>
            <color rgb="FF000000"/>
            <rFont val="Calibri"/>
            <scheme val="minor"/>
          </rPr>
          <t>04.04.2018</t>
        </r>
      </text>
    </comment>
    <comment ref="F28" authorId="0" shapeId="0">
      <text>
        <r>
          <rPr>
            <sz val="11"/>
            <color rgb="FF000000"/>
            <rFont val="Calibri"/>
            <scheme val="minor"/>
          </rPr>
          <t>fox-notes</t>
        </r>
      </text>
    </comment>
    <comment ref="B29" authorId="0" shapeId="0">
      <text>
        <r>
          <rPr>
            <sz val="11"/>
            <color rgb="FF000000"/>
            <rFont val="Calibri"/>
            <scheme val="minor"/>
          </rPr>
          <t>10.05.1995</t>
        </r>
      </text>
    </comment>
    <comment ref="F29" authorId="0" shapeId="0">
      <text>
        <r>
          <rPr>
            <sz val="11"/>
            <color rgb="FF000000"/>
            <rFont val="Calibri"/>
            <scheme val="minor"/>
          </rPr>
          <t>05.03.2019</t>
        </r>
      </text>
    </comment>
    <comment ref="F30" authorId="0" shapeId="0">
      <text>
        <r>
          <rPr>
            <sz val="11"/>
            <color rgb="FF000000"/>
            <rFont val="Calibri"/>
            <scheme val="minor"/>
          </rPr>
          <t>04.01.2017</t>
        </r>
      </text>
    </comment>
    <comment ref="F31" authorId="0" shapeId="0">
      <text>
        <r>
          <rPr>
            <sz val="11"/>
            <color rgb="FF000000"/>
            <rFont val="Calibri"/>
            <scheme val="minor"/>
          </rPr>
          <t>31.03.2014</t>
        </r>
      </text>
    </comment>
    <comment ref="F32" authorId="0" shapeId="0">
      <text>
        <r>
          <rPr>
            <sz val="11"/>
            <color rgb="FF000000"/>
            <rFont val="Calibri"/>
            <scheme val="minor"/>
          </rPr>
          <t>fox-notes</t>
        </r>
      </text>
    </comment>
    <comment ref="B33" authorId="0" shapeId="0">
      <text>
        <r>
          <rPr>
            <sz val="11"/>
            <color rgb="FF000000"/>
            <rFont val="Calibri"/>
            <scheme val="minor"/>
          </rPr>
          <t>не выпущена</t>
        </r>
      </text>
    </comment>
    <comment ref="B34" authorId="0" shapeId="0">
      <text>
        <r>
          <rPr>
            <sz val="11"/>
            <color rgb="FF000000"/>
            <rFont val="Calibri"/>
            <scheme val="minor"/>
          </rPr>
          <t>не выпущена</t>
        </r>
      </text>
    </comment>
    <comment ref="F34" authorId="0" shapeId="0">
      <text>
        <r>
          <rPr>
            <sz val="11"/>
            <color rgb="FF000000"/>
            <rFont val="Calibri"/>
            <scheme val="minor"/>
          </rPr>
          <t>17.04.2018</t>
        </r>
      </text>
    </comment>
    <comment ref="F35" authorId="0" shapeId="0">
      <text>
        <r>
          <rPr>
            <sz val="11"/>
            <color rgb="FF000000"/>
            <rFont val="Calibri"/>
            <scheme val="minor"/>
          </rPr>
          <t>17.04.2018</t>
        </r>
      </text>
    </comment>
    <comment ref="F36" authorId="0" shapeId="0">
      <text>
        <r>
          <rPr>
            <sz val="11"/>
            <color rgb="FF000000"/>
            <rFont val="Calibri"/>
            <scheme val="minor"/>
          </rPr>
          <t>17.04.2018</t>
        </r>
      </text>
    </comment>
    <comment ref="F37" authorId="0" shapeId="0">
      <text>
        <r>
          <rPr>
            <sz val="11"/>
            <color rgb="FF000000"/>
            <rFont val="Calibri"/>
            <scheme val="minor"/>
          </rPr>
          <t>04.01.2017</t>
        </r>
      </text>
    </comment>
    <comment ref="F38" authorId="0" shapeId="0">
      <text>
        <r>
          <rPr>
            <sz val="11"/>
            <color rgb="FF000000"/>
            <rFont val="Calibri"/>
            <scheme val="minor"/>
          </rPr>
          <t>17.04.2018</t>
        </r>
      </text>
    </comment>
    <comment ref="F39" authorId="0" shapeId="0">
      <text>
        <r>
          <rPr>
            <sz val="11"/>
            <color rgb="FF000000"/>
            <rFont val="Calibri"/>
            <scheme val="minor"/>
          </rPr>
          <t>05.03.2019</t>
        </r>
      </text>
    </comment>
    <comment ref="F40" authorId="0" shapeId="0">
      <text>
        <r>
          <rPr>
            <sz val="11"/>
            <color rgb="FF000000"/>
            <rFont val="Calibri"/>
            <scheme val="minor"/>
          </rPr>
          <t>17.04.2018</t>
        </r>
      </text>
    </comment>
    <comment ref="F41" authorId="0" shapeId="0">
      <text>
        <r>
          <rPr>
            <sz val="11"/>
            <color rgb="FF000000"/>
            <rFont val="Calibri"/>
            <scheme val="minor"/>
          </rPr>
          <t>25.01.2020</t>
        </r>
      </text>
    </comment>
    <comment ref="F42" authorId="0" shapeId="0">
      <text>
        <r>
          <rPr>
            <sz val="11"/>
            <color rgb="FF000000"/>
            <rFont val="Calibri"/>
            <scheme val="minor"/>
          </rPr>
          <t>23.04.2017</t>
        </r>
      </text>
    </comment>
    <comment ref="F43" authorId="0" shapeId="0">
      <text>
        <r>
          <rPr>
            <sz val="11"/>
            <color rgb="FF000000"/>
            <rFont val="Calibri"/>
            <scheme val="minor"/>
          </rPr>
          <t>17.04.2018</t>
        </r>
      </text>
    </comment>
    <comment ref="F44" authorId="0" shapeId="0">
      <text>
        <r>
          <rPr>
            <sz val="11"/>
            <color rgb="FF000000"/>
            <rFont val="Calibri"/>
            <scheme val="minor"/>
          </rPr>
          <t>17.04.2018</t>
        </r>
      </text>
    </comment>
    <comment ref="F45" authorId="0" shapeId="0">
      <text>
        <r>
          <rPr>
            <sz val="11"/>
            <color rgb="FF000000"/>
            <rFont val="Calibri"/>
            <scheme val="minor"/>
          </rPr>
          <t>17.04.2018</t>
        </r>
      </text>
    </comment>
    <comment ref="F46" authorId="0" shapeId="0">
      <text>
        <r>
          <rPr>
            <sz val="11"/>
            <color rgb="FF000000"/>
            <rFont val="Calibri"/>
            <scheme val="minor"/>
          </rPr>
          <t>02.12.2016</t>
        </r>
      </text>
    </comment>
    <comment ref="F47" authorId="0" shapeId="0">
      <text>
        <r>
          <rPr>
            <sz val="11"/>
            <color rgb="FF000000"/>
            <rFont val="Calibri"/>
            <scheme val="minor"/>
          </rPr>
          <t>20.08.2017</t>
        </r>
      </text>
    </comment>
    <comment ref="F48" authorId="0" shapeId="0">
      <text>
        <r>
          <rPr>
            <sz val="11"/>
            <color rgb="FF000000"/>
            <rFont val="Calibri"/>
            <scheme val="minor"/>
          </rPr>
          <t>23.05.2017</t>
        </r>
      </text>
    </comment>
    <comment ref="F49" authorId="0" shapeId="0">
      <text>
        <r>
          <rPr>
            <sz val="11"/>
            <color rgb="FF000000"/>
            <rFont val="Calibri"/>
            <scheme val="minor"/>
          </rPr>
          <t>fox-notes</t>
        </r>
      </text>
    </comment>
    <comment ref="A51" authorId="0" shapeId="0">
      <text>
        <r>
          <rPr>
            <sz val="11"/>
            <color rgb="FF000000"/>
            <rFont val="Calibri"/>
            <scheme val="minor"/>
          </rPr>
          <t>банкноты образца 1999 года</t>
        </r>
      </text>
    </comment>
    <comment ref="B52" authorId="0" shapeId="0">
      <text>
        <r>
          <rPr>
            <sz val="11"/>
            <color rgb="FF000000"/>
            <rFont val="Calibri"/>
            <scheme val="minor"/>
          </rPr>
          <t>год ввода в оборот</t>
        </r>
      </text>
    </comment>
    <comment ref="D52" authorId="0" shapeId="0">
      <text>
        <r>
          <rPr>
            <sz val="11"/>
            <color rgb="FF000000"/>
            <rFont val="Calibri"/>
            <scheme val="minor"/>
          </rPr>
          <t>лицевая сторона</t>
        </r>
      </text>
    </comment>
    <comment ref="E52" authorId="0" shapeId="0">
      <text>
        <r>
          <rPr>
            <sz val="11"/>
            <color rgb="FF000000"/>
            <rFont val="Calibri"/>
            <scheme val="minor"/>
          </rPr>
          <t>оборотная сторона</t>
        </r>
      </text>
    </comment>
    <comment ref="B53" authorId="0" shapeId="0">
      <text>
        <r>
          <rPr>
            <sz val="11"/>
            <color rgb="FF000000"/>
            <rFont val="Calibri"/>
            <scheme val="minor"/>
          </rPr>
          <t>30.10.2000</t>
        </r>
      </text>
    </comment>
    <comment ref="D53" authorId="0" shapeId="0">
      <text>
        <r>
          <rPr>
            <sz val="11"/>
            <color rgb="FF000000"/>
            <rFont val="Calibri"/>
            <scheme val="minor"/>
          </rPr>
          <t>0437 (28.12.2016)
0623</t>
        </r>
      </text>
    </comment>
    <comment ref="B54" authorId="0" shapeId="0">
      <text>
        <r>
          <rPr>
            <sz val="11"/>
            <color rgb="FF000000"/>
            <rFont val="Calibri"/>
            <scheme val="minor"/>
          </rPr>
          <t>30.10.2000</t>
        </r>
      </text>
    </comment>
    <comment ref="D54" authorId="0" shapeId="0">
      <text>
        <r>
          <rPr>
            <sz val="11"/>
            <color rgb="FF000000"/>
            <rFont val="Calibri"/>
            <scheme val="minor"/>
          </rPr>
          <t>0437 (28.12.2016)
0623</t>
        </r>
      </text>
    </comment>
    <comment ref="B55" authorId="0" shapeId="0">
      <text>
        <r>
          <rPr>
            <sz val="11"/>
            <color rgb="FF000000"/>
            <rFont val="Calibri"/>
            <scheme val="minor"/>
          </rPr>
          <t>30.10.2000</t>
        </r>
      </text>
    </comment>
    <comment ref="D55" authorId="0" shapeId="0">
      <text>
        <r>
          <rPr>
            <sz val="11"/>
            <color rgb="FF000000"/>
            <rFont val="Calibri"/>
            <scheme val="minor"/>
          </rPr>
          <t>0437 (28.12.2016)
0623</t>
        </r>
      </text>
    </comment>
    <comment ref="B56" authorId="0" shapeId="0">
      <text>
        <r>
          <rPr>
            <sz val="11"/>
            <color rgb="FF000000"/>
            <rFont val="Calibri"/>
            <scheme val="minor"/>
          </rPr>
          <t>30.10.2000</t>
        </r>
      </text>
    </comment>
    <comment ref="D56" authorId="0" shapeId="0">
      <text>
        <r>
          <rPr>
            <sz val="11"/>
            <color rgb="FF000000"/>
            <rFont val="Calibri"/>
            <scheme val="minor"/>
          </rPr>
          <t>0437 (28.12.2016)
0623</t>
        </r>
      </text>
    </comment>
    <comment ref="A58" authorId="0" shapeId="0">
      <text>
        <r>
          <rPr>
            <sz val="11"/>
            <color rgb="FF000000"/>
            <rFont val="Calibri"/>
            <scheme val="minor"/>
          </rPr>
          <t>банкноты образца 1999 года</t>
        </r>
      </text>
    </comment>
    <comment ref="B59" authorId="0" shapeId="0">
      <text>
        <r>
          <rPr>
            <sz val="11"/>
            <color rgb="FF000000"/>
            <rFont val="Calibri"/>
            <scheme val="minor"/>
          </rPr>
          <t>год ввода в оборот</t>
        </r>
      </text>
    </comment>
    <comment ref="D59" authorId="0" shapeId="0">
      <text>
        <r>
          <rPr>
            <sz val="11"/>
            <color rgb="FF000000"/>
            <rFont val="Calibri"/>
            <scheme val="minor"/>
          </rPr>
          <t>лицевая сторона</t>
        </r>
      </text>
    </comment>
    <comment ref="E59" authorId="0" shapeId="0">
      <text>
        <r>
          <rPr>
            <sz val="11"/>
            <color rgb="FF000000"/>
            <rFont val="Calibri"/>
            <scheme val="minor"/>
          </rPr>
          <t>оборотная сторона</t>
        </r>
      </text>
    </comment>
    <comment ref="B60" authorId="0" shapeId="0">
      <text>
        <r>
          <rPr>
            <sz val="11"/>
            <color rgb="FF000000"/>
            <rFont val="Calibri"/>
            <scheme val="minor"/>
          </rPr>
          <t>30.10.2000</t>
        </r>
      </text>
    </comment>
    <comment ref="D60" authorId="0" shapeId="0">
      <text>
        <r>
          <rPr>
            <sz val="11"/>
            <color rgb="FF000000"/>
            <rFont val="Calibri"/>
            <scheme val="minor"/>
          </rPr>
          <t>0361 (17.06.2017)
0437 (26.11.2016)
0494 (18.03.2022)
0623
0626 (18.06.2022)</t>
        </r>
      </text>
    </comment>
    <comment ref="B61" authorId="0" shapeId="0">
      <text>
        <r>
          <rPr>
            <sz val="11"/>
            <color rgb="FF000000"/>
            <rFont val="Calibri"/>
            <scheme val="minor"/>
          </rPr>
          <t>30.10.2000</t>
        </r>
      </text>
    </comment>
    <comment ref="D61" authorId="0" shapeId="0">
      <text>
        <r>
          <rPr>
            <sz val="11"/>
            <color rgb="FF000000"/>
            <rFont val="Calibri"/>
            <scheme val="minor"/>
          </rPr>
          <t>0437 (26.11.2016)
0467 (18.03.2022)
0623
0626 (18.06.2022)</t>
        </r>
      </text>
    </comment>
    <comment ref="B62" authorId="0" shapeId="0">
      <text>
        <r>
          <rPr>
            <sz val="11"/>
            <color rgb="FF000000"/>
            <rFont val="Calibri"/>
            <scheme val="minor"/>
          </rPr>
          <t>30.10.2000</t>
        </r>
      </text>
    </comment>
    <comment ref="D62" authorId="0" shapeId="0">
      <text>
        <r>
          <rPr>
            <sz val="11"/>
            <color rgb="FF000000"/>
            <rFont val="Calibri"/>
            <scheme val="minor"/>
          </rPr>
          <t>0229 (26.11.2016)
0380 (18.03.2022)
0623
0626 (18.06.2022)
0651 (01.09.2017)</t>
        </r>
      </text>
    </comment>
    <comment ref="B63" authorId="0" shapeId="0">
      <text>
        <r>
          <rPr>
            <sz val="11"/>
            <color rgb="FF000000"/>
            <rFont val="Calibri"/>
            <scheme val="minor"/>
          </rPr>
          <t>30.10.2000</t>
        </r>
      </text>
    </comment>
    <comment ref="D63" authorId="0" shapeId="0">
      <text>
        <r>
          <rPr>
            <sz val="11"/>
            <color rgb="FF000000"/>
            <rFont val="Calibri"/>
            <scheme val="minor"/>
          </rPr>
          <t>0437 (26.11.2016)
0500 (18.03.2022)
0623
0626 (18.06.2022)
0651 (01.09.2017)</t>
        </r>
      </text>
    </comment>
    <comment ref="B64" authorId="0" shapeId="0">
      <text>
        <r>
          <rPr>
            <sz val="11"/>
            <color rgb="FF000000"/>
            <rFont val="Calibri"/>
            <scheme val="minor"/>
          </rPr>
          <t>30.10.2000</t>
        </r>
      </text>
    </comment>
    <comment ref="D64" authorId="0" shapeId="0">
      <text>
        <r>
          <rPr>
            <sz val="11"/>
            <color rgb="FF000000"/>
            <rFont val="Calibri"/>
            <scheme val="minor"/>
          </rPr>
          <t>0198 (15.09.2022)
0323 (18.03.2022)
0437 (26.11.2016)
0623
0626 (18.06.2022)
0639
0651 (01.09.2017)</t>
        </r>
      </text>
    </comment>
    <comment ref="B65" authorId="0" shapeId="0">
      <text>
        <r>
          <rPr>
            <sz val="11"/>
            <color rgb="FF000000"/>
            <rFont val="Calibri"/>
            <scheme val="minor"/>
          </rPr>
          <t>30.10.2000</t>
        </r>
      </text>
    </comment>
    <comment ref="D65" authorId="0" shapeId="0">
      <text>
        <r>
          <rPr>
            <sz val="11"/>
            <color rgb="FF000000"/>
            <rFont val="Calibri"/>
            <scheme val="minor"/>
          </rPr>
          <t>0336
0623
0626 (18.06.2022)
0634 (fox-notes)
0639
0651 (01.09.2017)</t>
        </r>
      </text>
    </comment>
    <comment ref="A67" authorId="0" shapeId="0">
      <text>
        <r>
          <rPr>
            <sz val="11"/>
            <color rgb="FF000000"/>
            <rFont val="Calibri"/>
            <scheme val="minor"/>
          </rPr>
          <t>банкноты образца 2010 года</t>
        </r>
      </text>
    </comment>
    <comment ref="B68" authorId="0" shapeId="0">
      <text>
        <r>
          <rPr>
            <sz val="11"/>
            <color rgb="FF000000"/>
            <rFont val="Calibri"/>
            <scheme val="minor"/>
          </rPr>
          <t>год ввода в оборот</t>
        </r>
      </text>
    </comment>
    <comment ref="D68" authorId="0" shapeId="0">
      <text>
        <r>
          <rPr>
            <sz val="11"/>
            <color rgb="FF000000"/>
            <rFont val="Calibri"/>
            <scheme val="minor"/>
          </rPr>
          <t>лицевая сторона</t>
        </r>
      </text>
    </comment>
    <comment ref="E68" authorId="0" shapeId="0">
      <text>
        <r>
          <rPr>
            <sz val="11"/>
            <color rgb="FF000000"/>
            <rFont val="Calibri"/>
            <scheme val="minor"/>
          </rPr>
          <t>оборотная сторона</t>
        </r>
      </text>
    </comment>
    <comment ref="B69" authorId="0" shapeId="0">
      <text>
        <r>
          <rPr>
            <sz val="11"/>
            <color rgb="FF000000"/>
            <rFont val="Calibri"/>
            <scheme val="minor"/>
          </rPr>
          <t>10.10.2010</t>
        </r>
      </text>
    </comment>
    <comment ref="D69" authorId="0" shapeId="0">
      <text>
        <r>
          <rPr>
            <sz val="11"/>
            <color rgb="FF000000"/>
            <rFont val="Calibri"/>
            <scheme val="minor"/>
          </rPr>
          <t>0604
0650 (25.01.2021)</t>
        </r>
      </text>
    </comment>
    <comment ref="B70" authorId="0" shapeId="0">
      <text>
        <r>
          <rPr>
            <sz val="11"/>
            <color rgb="FF000000"/>
            <rFont val="Calibri"/>
            <scheme val="minor"/>
          </rPr>
          <t>10.10.2010
24.01.2021 - об</t>
        </r>
      </text>
    </comment>
    <comment ref="D70" authorId="0" shapeId="0">
      <text>
        <r>
          <rPr>
            <sz val="11"/>
            <color rgb="FF000000"/>
            <rFont val="Calibri"/>
            <scheme val="minor"/>
          </rPr>
          <t>0885 (24.01.2021)</t>
        </r>
      </text>
    </comment>
    <comment ref="B71" authorId="0" shapeId="0">
      <text>
        <r>
          <rPr>
            <sz val="11"/>
            <color rgb="FF000000"/>
            <rFont val="Calibri"/>
            <scheme val="minor"/>
          </rPr>
          <t>10.10.2010
24.01.2021 - об</t>
        </r>
      </text>
    </comment>
    <comment ref="D71" authorId="0" shapeId="0">
      <text>
        <r>
          <rPr>
            <sz val="11"/>
            <color rgb="FF000000"/>
            <rFont val="Calibri"/>
            <scheme val="minor"/>
          </rPr>
          <t>0810 (24.01.2021)</t>
        </r>
      </text>
    </comment>
    <comment ref="A73" authorId="0" shapeId="0">
      <text>
        <r>
          <rPr>
            <sz val="11"/>
            <color rgb="FF000000"/>
            <rFont val="Calibri"/>
            <scheme val="minor"/>
          </rPr>
          <t>банкноты образца 2017 года</t>
        </r>
      </text>
    </comment>
    <comment ref="B74" authorId="0" shapeId="0">
      <text>
        <r>
          <rPr>
            <sz val="11"/>
            <color rgb="FF000000"/>
            <rFont val="Calibri"/>
            <scheme val="minor"/>
          </rPr>
          <t>год ввода в оборот</t>
        </r>
      </text>
    </comment>
    <comment ref="D74" authorId="0" shapeId="0">
      <text>
        <r>
          <rPr>
            <sz val="11"/>
            <color rgb="FF000000"/>
            <rFont val="Calibri"/>
            <scheme val="minor"/>
          </rPr>
          <t>лицевая сторона</t>
        </r>
      </text>
    </comment>
    <comment ref="E74" authorId="0" shapeId="0">
      <text>
        <r>
          <rPr>
            <sz val="11"/>
            <color rgb="FF000000"/>
            <rFont val="Calibri"/>
            <scheme val="minor"/>
          </rPr>
          <t>оборотная сторона</t>
        </r>
      </text>
    </comment>
    <comment ref="B75" authorId="0" shapeId="0">
      <text>
        <r>
          <rPr>
            <sz val="11"/>
            <color rgb="FF000000"/>
            <rFont val="Calibri"/>
            <scheme val="minor"/>
          </rPr>
          <t>28.08.2017 - п
31.08.2017 - оф
05.09.2017 - н</t>
        </r>
      </text>
    </comment>
    <comment ref="B76" authorId="0" shapeId="0">
      <text>
        <r>
          <rPr>
            <sz val="11"/>
            <color rgb="FF000000"/>
            <rFont val="Calibri"/>
            <scheme val="minor"/>
          </rPr>
          <t>28.08.2017 - п
31.08.2017 - оф
05.09.2017 - н</t>
        </r>
      </text>
    </comment>
    <comment ref="B77" authorId="0" shapeId="0">
      <text>
        <r>
          <rPr>
            <sz val="11"/>
            <color rgb="FF000000"/>
            <rFont val="Calibri"/>
            <scheme val="minor"/>
          </rPr>
          <t>28.08.2017 - п
31.08.2017 - оф
21.10.2017 - н</t>
        </r>
      </text>
    </comment>
    <comment ref="B78" authorId="0" shapeId="0">
      <text>
        <r>
          <rPr>
            <sz val="11"/>
            <color rgb="FF000000"/>
            <rFont val="Calibri"/>
            <scheme val="minor"/>
          </rPr>
          <t>28.08.2017 - п
31.08.2017 - оф
21.10.2017 - н</t>
        </r>
      </text>
    </comment>
    <comment ref="D78" authorId="0" shapeId="0">
      <text>
        <r>
          <rPr>
            <sz val="11"/>
            <color rgb="FF000000"/>
            <rFont val="Calibri"/>
            <scheme val="minor"/>
          </rPr>
          <t>2750 (28.01.2019)</t>
        </r>
      </text>
    </comment>
    <comment ref="A80" authorId="0" shapeId="0">
      <text>
        <r>
          <rPr>
            <sz val="11"/>
            <color rgb="FF000000"/>
            <rFont val="Calibri"/>
            <scheme val="minor"/>
          </rPr>
          <t>банкноты образца 2018 года</t>
        </r>
      </text>
    </comment>
    <comment ref="B81" authorId="0" shapeId="0">
      <text>
        <r>
          <rPr>
            <sz val="11"/>
            <color rgb="FF000000"/>
            <rFont val="Calibri"/>
            <scheme val="minor"/>
          </rPr>
          <t>год ввода в оборот</t>
        </r>
      </text>
    </comment>
    <comment ref="D81" authorId="0" shapeId="0">
      <text>
        <r>
          <rPr>
            <sz val="11"/>
            <color rgb="FF000000"/>
            <rFont val="Calibri"/>
            <scheme val="minor"/>
          </rPr>
          <t>лицевая сторона</t>
        </r>
      </text>
    </comment>
    <comment ref="E81" authorId="0" shapeId="0">
      <text>
        <r>
          <rPr>
            <sz val="11"/>
            <color rgb="FF000000"/>
            <rFont val="Calibri"/>
            <scheme val="minor"/>
          </rPr>
          <t>оборотная сторона</t>
        </r>
      </text>
    </comment>
    <comment ref="B82" authorId="0" shapeId="0">
      <text>
        <r>
          <rPr>
            <sz val="11"/>
            <color rgb="FF000000"/>
            <rFont val="Calibri"/>
            <scheme val="minor"/>
          </rPr>
          <t>05.11.2018 - об
24.12.2018 - н</t>
        </r>
      </text>
    </comment>
    <comment ref="D82" authorId="0" shapeId="0">
      <text>
        <r>
          <rPr>
            <sz val="11"/>
            <color rgb="FF000000"/>
            <rFont val="Calibri"/>
            <scheme val="minor"/>
          </rPr>
          <t>1600 (28.01.2019)</t>
        </r>
      </text>
    </comment>
    <comment ref="B83" authorId="0" shapeId="0">
      <text>
        <r>
          <rPr>
            <sz val="11"/>
            <color rgb="FF000000"/>
            <rFont val="Calibri"/>
            <scheme val="minor"/>
          </rPr>
          <t>05.11.2018 - об
24.12.2018 - н</t>
        </r>
      </text>
    </comment>
    <comment ref="D83" authorId="0" shapeId="0">
      <text>
        <r>
          <rPr>
            <sz val="11"/>
            <color rgb="FF000000"/>
            <rFont val="Calibri"/>
            <scheme val="minor"/>
          </rPr>
          <t>2950 (28.01.2019)</t>
        </r>
      </text>
    </comment>
    <comment ref="B84" authorId="0" shapeId="0">
      <text>
        <r>
          <rPr>
            <sz val="11"/>
            <color rgb="FF000000"/>
            <rFont val="Calibri"/>
            <scheme val="minor"/>
          </rPr>
          <t>05.11.2018 - об
14.12.2018 - н</t>
        </r>
      </text>
    </comment>
    <comment ref="D84" authorId="0" shapeId="0">
      <text>
        <r>
          <rPr>
            <sz val="11"/>
            <color rgb="FF000000"/>
            <rFont val="Calibri"/>
            <scheme val="minor"/>
          </rPr>
          <t>2750 (28.01.2019)</t>
        </r>
      </text>
    </comment>
    <comment ref="B85" authorId="0" shapeId="0">
      <text>
        <r>
          <rPr>
            <sz val="11"/>
            <color rgb="FF000000"/>
            <rFont val="Calibri"/>
            <scheme val="minor"/>
          </rPr>
          <t>05.11.2018 - об
24.12.2018 - н</t>
        </r>
      </text>
    </comment>
    <comment ref="D85" authorId="0" shapeId="0">
      <text>
        <r>
          <rPr>
            <sz val="11"/>
            <color rgb="FF000000"/>
            <rFont val="Calibri"/>
            <scheme val="minor"/>
          </rPr>
          <t>1600 (28.01.2019)</t>
        </r>
      </text>
    </comment>
    <comment ref="B86" authorId="0" shapeId="0">
      <text>
        <r>
          <rPr>
            <sz val="11"/>
            <color rgb="FF000000"/>
            <rFont val="Calibri"/>
            <scheme val="minor"/>
          </rPr>
          <t>05.11.2018 - об
24.12.2018 - н</t>
        </r>
      </text>
    </comment>
    <comment ref="D86" authorId="0" shapeId="0">
      <text>
        <r>
          <rPr>
            <sz val="11"/>
            <color rgb="FF000000"/>
            <rFont val="Calibri"/>
            <scheme val="minor"/>
          </rPr>
          <t>1400 (28.01.2019)</t>
        </r>
      </text>
    </comment>
    <comment ref="A88" authorId="0" shapeId="0">
      <text>
        <r>
          <rPr>
            <sz val="11"/>
            <color rgb="FF000000"/>
            <rFont val="Calibri"/>
            <scheme val="minor"/>
          </rPr>
          <t>банкноты образца 2021 года</t>
        </r>
      </text>
    </comment>
    <comment ref="B89" authorId="0" shapeId="0">
      <text>
        <r>
          <rPr>
            <sz val="11"/>
            <color rgb="FF000000"/>
            <rFont val="Calibri"/>
            <scheme val="minor"/>
          </rPr>
          <t>год ввода в оборот</t>
        </r>
      </text>
    </comment>
    <comment ref="D89" authorId="0" shapeId="0">
      <text>
        <r>
          <rPr>
            <sz val="11"/>
            <color rgb="FF000000"/>
            <rFont val="Calibri"/>
            <scheme val="minor"/>
          </rPr>
          <t>лицевая сторона</t>
        </r>
      </text>
    </comment>
    <comment ref="E89" authorId="0" shapeId="0">
      <text>
        <r>
          <rPr>
            <sz val="11"/>
            <color rgb="FF000000"/>
            <rFont val="Calibri"/>
            <scheme val="minor"/>
          </rPr>
          <t>оборотная сторона</t>
        </r>
      </text>
    </comment>
    <comment ref="B90" authorId="0" shapeId="0">
      <text>
        <r>
          <rPr>
            <sz val="11"/>
            <color rgb="FF000000"/>
            <rFont val="Calibri"/>
            <scheme val="minor"/>
          </rPr>
          <t>16.11.2021 - п
25.11.2021 - об
25.12.2021 - н</t>
        </r>
      </text>
    </comment>
    <comment ref="F90" authorId="0" shapeId="0">
      <text>
        <r>
          <rPr>
            <sz val="11"/>
            <color rgb="FF000000"/>
            <rFont val="Calibri"/>
            <scheme val="minor"/>
          </rPr>
          <t>?</t>
        </r>
      </text>
    </comment>
    <comment ref="B91" authorId="0" shapeId="0">
      <text>
        <r>
          <rPr>
            <sz val="11"/>
            <color rgb="FF000000"/>
            <rFont val="Calibri"/>
            <scheme val="minor"/>
          </rPr>
          <t>17.07.2021 - н</t>
        </r>
      </text>
    </comment>
    <comment ref="B92" authorId="0" shapeId="0">
      <text>
        <r>
          <rPr>
            <sz val="11"/>
            <color rgb="FF000000"/>
            <rFont val="Calibri"/>
            <scheme val="minor"/>
          </rPr>
          <t>10.07.2021 - н</t>
        </r>
      </text>
    </comment>
    <comment ref="B93" authorId="0" shapeId="0">
      <text>
        <r>
          <rPr>
            <sz val="11"/>
            <color rgb="FF000000"/>
            <rFont val="Calibri"/>
            <scheme val="minor"/>
          </rPr>
          <t>16.11.2021 - п
19.11.2021 - н</t>
        </r>
      </text>
    </comment>
    <comment ref="B94" authorId="0" shapeId="0">
      <text>
        <r>
          <rPr>
            <sz val="11"/>
            <color rgb="FF000000"/>
            <rFont val="Calibri"/>
            <scheme val="minor"/>
          </rPr>
          <t>16.11.2021 - п
18.11.2021 - н</t>
        </r>
      </text>
    </comment>
    <comment ref="B95" authorId="0" shapeId="0">
      <text>
        <r>
          <rPr>
            <sz val="11"/>
            <color rgb="FF000000"/>
            <rFont val="Calibri"/>
            <scheme val="minor"/>
          </rPr>
          <t>16.11.2021 - п
18.11.2021 - н</t>
        </r>
      </text>
    </comment>
  </commentList>
</comments>
</file>

<file path=xl/comments3.xml><?xml version="1.0" encoding="utf-8"?>
<comments xmlns="http://schemas.openxmlformats.org/spreadsheetml/2006/main">
  <authors>
    <author/>
  </authors>
  <commentList>
    <comment ref="A2" authorId="0" shapeId="0">
      <text>
        <r>
          <rPr>
            <sz val="11"/>
            <color rgb="FF000000"/>
            <rFont val="Calibri"/>
            <scheme val="minor"/>
          </rPr>
          <t>год образца</t>
        </r>
      </text>
    </comment>
    <comment ref="B2" authorId="0" shapeId="0">
      <text>
        <r>
          <rPr>
            <sz val="11"/>
            <color rgb="FF000000"/>
            <rFont val="Calibri"/>
            <scheme val="minor"/>
          </rPr>
          <t>количество серий</t>
        </r>
      </text>
    </comment>
    <comment ref="C2" authorId="0" shapeId="0">
      <text>
        <r>
          <rPr>
            <sz val="11"/>
            <color rgb="FF000000"/>
            <rFont val="Calibri"/>
            <scheme val="minor"/>
          </rPr>
          <t>%</t>
        </r>
      </text>
    </comment>
    <comment ref="AG3" authorId="0" shapeId="0">
      <text>
        <r>
          <rPr>
            <sz val="11"/>
            <color rgb="FF000000"/>
            <rFont val="Calibri"/>
            <scheme val="minor"/>
          </rPr>
          <t>100 ВА</t>
        </r>
      </text>
    </comment>
    <comment ref="AI3" authorId="0" shapeId="0">
      <text>
        <r>
          <rPr>
            <sz val="11"/>
            <color rgb="FF000000"/>
            <rFont val="Calibri"/>
            <scheme val="minor"/>
          </rPr>
          <t>100 АГ</t>
        </r>
      </text>
    </comment>
    <comment ref="AK3" authorId="0" shapeId="0">
      <text>
        <r>
          <rPr>
            <sz val="11"/>
            <color rgb="FF000000"/>
            <rFont val="Calibri"/>
            <scheme val="minor"/>
          </rPr>
          <t>100 ВН</t>
        </r>
      </text>
    </comment>
    <comment ref="BE3" authorId="0" shapeId="0">
      <text>
        <r>
          <rPr>
            <sz val="11"/>
            <color rgb="FF000000"/>
            <rFont val="Calibri"/>
            <scheme val="minor"/>
          </rPr>
          <t>500 БГ</t>
        </r>
      </text>
    </comment>
    <comment ref="BI3" authorId="0" shapeId="0">
      <text>
        <r>
          <rPr>
            <sz val="11"/>
            <color rgb="FF000000"/>
            <rFont val="Calibri"/>
            <scheme val="minor"/>
          </rPr>
          <t>200 АЧ</t>
        </r>
      </text>
    </comment>
    <comment ref="BJ3" authorId="0" shapeId="0">
      <text>
        <r>
          <rPr>
            <sz val="11"/>
            <color rgb="FF000000"/>
            <rFont val="Calibri"/>
            <scheme val="minor"/>
          </rPr>
          <t>500 БС</t>
        </r>
      </text>
    </comment>
    <comment ref="BR3" authorId="0" shapeId="0">
      <text>
        <r>
          <rPr>
            <sz val="11"/>
            <color rgb="FF000000"/>
            <rFont val="Calibri"/>
            <scheme val="minor"/>
          </rPr>
          <t>100 БМ, 100 ВЧ, 200 БЧ, 500 БО</t>
        </r>
      </text>
    </comment>
    <comment ref="BU3" authorId="0" shapeId="0">
      <text>
        <r>
          <rPr>
            <sz val="11"/>
            <color rgb="FF000000"/>
            <rFont val="Calibri"/>
            <scheme val="minor"/>
          </rPr>
          <t>100 ВО</t>
        </r>
      </text>
    </comment>
    <comment ref="BV3" authorId="0" shapeId="0">
      <text>
        <r>
          <rPr>
            <sz val="11"/>
            <color rgb="FF000000"/>
            <rFont val="Calibri"/>
            <scheme val="minor"/>
          </rPr>
          <t>100 ВП</t>
        </r>
      </text>
    </comment>
    <comment ref="BW3" authorId="0" shapeId="0">
      <text>
        <r>
          <rPr>
            <sz val="11"/>
            <color rgb="FF000000"/>
            <rFont val="Calibri"/>
            <scheme val="minor"/>
          </rPr>
          <t>200 АТ, 500 БЕ</t>
        </r>
      </text>
    </comment>
    <comment ref="BX3" authorId="0" shapeId="0">
      <text>
        <r>
          <rPr>
            <sz val="11"/>
            <color rgb="FF000000"/>
            <rFont val="Calibri"/>
            <scheme val="minor"/>
          </rPr>
          <t>+ 500 БЧ</t>
        </r>
      </text>
    </comment>
    <comment ref="BY3" authorId="0" shapeId="0">
      <text>
        <r>
          <rPr>
            <sz val="11"/>
            <color rgb="FF000000"/>
            <rFont val="Calibri"/>
            <scheme val="minor"/>
          </rPr>
          <t>+ 100 АО</t>
        </r>
      </text>
    </comment>
    <comment ref="BZ3" authorId="0" shapeId="0">
      <text>
        <r>
          <rPr>
            <sz val="11"/>
            <color rgb="FF000000"/>
            <rFont val="Calibri"/>
            <scheme val="minor"/>
          </rPr>
          <t>100 ВГ</t>
        </r>
      </text>
    </comment>
    <comment ref="CC3" authorId="0" shapeId="0">
      <text>
        <r>
          <rPr>
            <sz val="11"/>
            <color rgb="FF000000"/>
            <rFont val="Calibri"/>
            <scheme val="minor"/>
          </rPr>
          <t>500 БВ</t>
        </r>
      </text>
    </comment>
    <comment ref="CE3" authorId="0" shapeId="0">
      <text>
        <r>
          <rPr>
            <sz val="11"/>
            <color rgb="FF000000"/>
            <rFont val="Calibri"/>
            <scheme val="minor"/>
          </rPr>
          <t>100 ВС</t>
        </r>
      </text>
    </comment>
    <comment ref="AA4" authorId="0" shapeId="0">
      <text>
        <r>
          <rPr>
            <sz val="11"/>
            <color rgb="FF000000"/>
            <rFont val="Calibri"/>
            <scheme val="minor"/>
          </rPr>
          <t>1 AL (1-й вып.)</t>
        </r>
      </text>
    </comment>
    <comment ref="AZ4" authorId="0" shapeId="0">
      <text>
        <r>
          <rPr>
            <sz val="11"/>
            <color rgb="FF000000"/>
            <rFont val="Calibri"/>
            <scheme val="minor"/>
          </rPr>
          <t>20 2010 DZ</t>
        </r>
      </text>
    </comment>
    <comment ref="BC4" authorId="0" shapeId="0">
      <text>
        <r>
          <rPr>
            <sz val="11"/>
            <color rgb="FF000000"/>
            <rFont val="Calibri"/>
            <scheme val="minor"/>
          </rPr>
          <t>5 2012 BS</t>
        </r>
      </text>
    </comment>
    <comment ref="BD4" authorId="0" shapeId="0">
      <text>
        <r>
          <rPr>
            <sz val="11"/>
            <color rgb="FF000000"/>
            <rFont val="Calibri"/>
            <scheme val="minor"/>
          </rPr>
          <t>10 2012 CZ</t>
        </r>
      </text>
    </comment>
    <comment ref="BL4" authorId="0" shapeId="0">
      <text>
        <r>
          <rPr>
            <sz val="11"/>
            <color rgb="FF000000"/>
            <rFont val="Calibri"/>
            <scheme val="minor"/>
          </rPr>
          <t>1 AY</t>
        </r>
      </text>
    </comment>
    <comment ref="BQ4" authorId="0" shapeId="0">
      <text>
        <r>
          <rPr>
            <sz val="11"/>
            <color rgb="FF000000"/>
            <rFont val="Calibri"/>
            <scheme val="minor"/>
          </rPr>
          <t>5 BR</t>
        </r>
      </text>
    </comment>
    <comment ref="CA4" authorId="0" shapeId="0">
      <text>
        <r>
          <rPr>
            <sz val="11"/>
            <color rgb="FF000000"/>
            <rFont val="Calibri"/>
            <scheme val="minor"/>
          </rPr>
          <t>+ 50 2013 EZ</t>
        </r>
      </text>
    </comment>
    <comment ref="CD4" authorId="0" shapeId="0">
      <text>
        <r>
          <rPr>
            <sz val="11"/>
            <color rgb="FF000000"/>
            <rFont val="Calibri"/>
            <scheme val="minor"/>
          </rPr>
          <t>20 1999/2013 DL, 50 1999/2013 EG, 100 1999/2013 FD</t>
        </r>
      </text>
    </comment>
    <comment ref="BT5" authorId="0" shapeId="0">
      <text>
        <r>
          <rPr>
            <sz val="11"/>
            <color rgb="FF000000"/>
            <rFont val="Calibri"/>
            <scheme val="minor"/>
          </rPr>
          <t>HB</t>
        </r>
      </text>
    </comment>
    <comment ref="CB5" authorId="0" shapeId="0">
      <text>
        <r>
          <rPr>
            <sz val="11"/>
            <color rgb="FF000000"/>
            <rFont val="Calibri"/>
            <scheme val="minor"/>
          </rPr>
          <t>+ 3 2010 GF</t>
        </r>
      </text>
    </comment>
    <comment ref="L6" authorId="0" shapeId="0">
      <text>
        <r>
          <rPr>
            <sz val="11"/>
            <color rgb="FF000000"/>
            <rFont val="Calibri"/>
            <scheme val="minor"/>
          </rPr>
          <t>100 FG з/н БМТ 100</t>
        </r>
      </text>
    </comment>
    <comment ref="AD6" authorId="0" shapeId="0">
      <text>
        <r>
          <rPr>
            <sz val="11"/>
            <color rgb="FF000000"/>
            <rFont val="Calibri"/>
            <scheme val="minor"/>
          </rPr>
          <t>100 FZ з/н БМТ 100</t>
        </r>
      </text>
    </comment>
    <comment ref="AE6" authorId="0" shapeId="0">
      <text>
        <r>
          <rPr>
            <sz val="11"/>
            <color rgb="FF000000"/>
            <rFont val="Calibri"/>
            <scheme val="minor"/>
          </rPr>
          <t>100 FJ</t>
        </r>
      </text>
    </comment>
    <comment ref="AN6" authorId="0" shapeId="0">
      <text>
        <r>
          <rPr>
            <sz val="11"/>
            <color rgb="FF000000"/>
            <rFont val="Calibri"/>
            <scheme val="minor"/>
          </rPr>
          <t>100 FK</t>
        </r>
      </text>
    </comment>
    <comment ref="AP6" authorId="0" shapeId="0">
      <text>
        <r>
          <rPr>
            <sz val="11"/>
            <color rgb="FF000000"/>
            <rFont val="Calibri"/>
            <scheme val="minor"/>
          </rPr>
          <t>100 FL</t>
        </r>
      </text>
    </comment>
    <comment ref="AU6" authorId="0" shapeId="0">
      <text>
        <r>
          <rPr>
            <sz val="11"/>
            <color rgb="FF000000"/>
            <rFont val="Calibri"/>
            <scheme val="minor"/>
          </rPr>
          <t>10 CQ</t>
        </r>
      </text>
    </comment>
    <comment ref="AV6" authorId="0" shapeId="0">
      <text>
        <r>
          <rPr>
            <sz val="11"/>
            <color rgb="FF000000"/>
            <rFont val="Calibri"/>
            <scheme val="minor"/>
          </rPr>
          <t>100 FH</t>
        </r>
      </text>
    </comment>
    <comment ref="AY6" authorId="0" shapeId="0">
      <text>
        <r>
          <rPr>
            <sz val="11"/>
            <color rgb="FF000000"/>
            <rFont val="Calibri"/>
            <scheme val="minor"/>
          </rPr>
          <t>50 EL</t>
        </r>
      </text>
    </comment>
    <comment ref="AZ6" authorId="0" shapeId="0">
      <text>
        <r>
          <rPr>
            <sz val="11"/>
            <color rgb="FF000000"/>
            <rFont val="Calibri"/>
            <scheme val="minor"/>
          </rPr>
          <t>20 DZ</t>
        </r>
      </text>
    </comment>
    <comment ref="BA6" authorId="0" shapeId="0">
      <text>
        <r>
          <rPr>
            <sz val="11"/>
            <color rgb="FF000000"/>
            <rFont val="Calibri"/>
            <scheme val="minor"/>
          </rPr>
          <t>100 FG</t>
        </r>
      </text>
    </comment>
    <comment ref="BB6" authorId="0" shapeId="0">
      <text>
        <r>
          <rPr>
            <sz val="11"/>
            <color rgb="FF000000"/>
            <rFont val="Calibri"/>
            <scheme val="minor"/>
          </rPr>
          <t>10 CR</t>
        </r>
      </text>
    </comment>
    <comment ref="BF6" authorId="0" shapeId="0">
      <text>
        <r>
          <rPr>
            <sz val="11"/>
            <color rgb="FF000000"/>
            <rFont val="Calibri"/>
            <scheme val="minor"/>
          </rPr>
          <t>10 CU</t>
        </r>
      </text>
    </comment>
    <comment ref="BG6" authorId="0" shapeId="0">
      <text>
        <r>
          <rPr>
            <sz val="11"/>
            <color rgb="FF000000"/>
            <rFont val="Calibri"/>
            <scheme val="minor"/>
          </rPr>
          <t>100 FZ</t>
        </r>
      </text>
    </comment>
    <comment ref="BH6" authorId="0" shapeId="0">
      <text>
        <r>
          <rPr>
            <sz val="11"/>
            <color rgb="FF000000"/>
            <rFont val="Calibri"/>
            <scheme val="minor"/>
          </rPr>
          <t>20 DN, 50 EK</t>
        </r>
      </text>
    </comment>
    <comment ref="BI6" authorId="0" shapeId="0">
      <text>
        <r>
          <rPr>
            <sz val="11"/>
            <color rgb="FF000000"/>
            <rFont val="Calibri"/>
            <scheme val="minor"/>
          </rPr>
          <t>10 CS</t>
        </r>
      </text>
    </comment>
    <comment ref="BJ6" authorId="0" shapeId="0">
      <text>
        <r>
          <rPr>
            <sz val="11"/>
            <color rgb="FF000000"/>
            <rFont val="Calibri"/>
            <scheme val="minor"/>
          </rPr>
          <t>10 CS</t>
        </r>
      </text>
    </comment>
    <comment ref="BK6" authorId="0" shapeId="0">
      <text>
        <r>
          <rPr>
            <sz val="11"/>
            <color rgb="FF000000"/>
            <rFont val="Calibri"/>
            <scheme val="minor"/>
          </rPr>
          <t>50 EZ</t>
        </r>
      </text>
    </comment>
    <comment ref="BM6" authorId="0" shapeId="0">
      <text>
        <r>
          <rPr>
            <sz val="11"/>
            <color rgb="FF000000"/>
            <rFont val="Calibri"/>
            <scheme val="minor"/>
          </rPr>
          <t>50 EH</t>
        </r>
      </text>
    </comment>
    <comment ref="BN6" authorId="0" shapeId="0">
      <text>
        <r>
          <rPr>
            <sz val="11"/>
            <color rgb="FF000000"/>
            <rFont val="Calibri"/>
            <scheme val="minor"/>
          </rPr>
          <t>10 CZ</t>
        </r>
      </text>
    </comment>
    <comment ref="BO6" authorId="0" shapeId="0">
      <text>
        <r>
          <rPr>
            <sz val="11"/>
            <color rgb="FF000000"/>
            <rFont val="Calibri"/>
            <scheme val="minor"/>
          </rPr>
          <t>20 DL, 100 FF</t>
        </r>
      </text>
    </comment>
    <comment ref="BP6" authorId="0" shapeId="0">
      <text>
        <r>
          <rPr>
            <sz val="11"/>
            <color rgb="FF000000"/>
            <rFont val="Calibri"/>
            <scheme val="minor"/>
          </rPr>
          <t>50 EJ, 100 FE</t>
        </r>
      </text>
    </comment>
    <comment ref="BS6" authorId="0" shapeId="0">
      <text>
        <r>
          <rPr>
            <sz val="11"/>
            <color rgb="FF000000"/>
            <rFont val="Calibri"/>
            <scheme val="minor"/>
          </rPr>
          <t>10 CT, 20 DM</t>
        </r>
      </text>
    </comment>
    <comment ref="M7" authorId="0" shapeId="0">
      <text>
        <r>
          <rPr>
            <sz val="11"/>
            <color rgb="FF000000"/>
            <rFont val="Calibri"/>
            <scheme val="minor"/>
          </rPr>
          <t>10 CX, 10 CY, 10 DA</t>
        </r>
      </text>
    </comment>
    <comment ref="W7" authorId="0" shapeId="0">
      <text>
        <r>
          <rPr>
            <sz val="11"/>
            <color rgb="FF000000"/>
            <rFont val="Calibri"/>
            <scheme val="minor"/>
          </rPr>
          <t>10 DB</t>
        </r>
      </text>
    </comment>
    <comment ref="X7" authorId="0" shapeId="0">
      <text>
        <r>
          <rPr>
            <sz val="11"/>
            <color rgb="FF000000"/>
            <rFont val="Calibri"/>
            <scheme val="minor"/>
          </rPr>
          <t>10 DZ</t>
        </r>
      </text>
    </comment>
    <comment ref="Y7" authorId="0" shapeId="0">
      <text>
        <r>
          <rPr>
            <sz val="11"/>
            <color rgb="FF000000"/>
            <rFont val="Calibri"/>
            <scheme val="minor"/>
          </rPr>
          <t>10 DD, 10 DE</t>
        </r>
      </text>
    </comment>
    <comment ref="Z7" authorId="0" shapeId="0">
      <text>
        <r>
          <rPr>
            <sz val="11"/>
            <color rgb="FF000000"/>
            <rFont val="Calibri"/>
            <scheme val="minor"/>
          </rPr>
          <t>50 EP, 50 EQ</t>
        </r>
      </text>
    </comment>
    <comment ref="AB7" authorId="0" shapeId="0">
      <text>
        <r>
          <rPr>
            <sz val="11"/>
            <color rgb="FF000000"/>
            <rFont val="Calibri"/>
            <scheme val="minor"/>
          </rPr>
          <t>10 DC</t>
        </r>
      </text>
    </comment>
    <comment ref="AC7" authorId="0" shapeId="0">
      <text>
        <r>
          <rPr>
            <sz val="11"/>
            <color rgb="FF000000"/>
            <rFont val="Calibri"/>
            <scheme val="minor"/>
          </rPr>
          <t>10 CW</t>
        </r>
      </text>
    </comment>
    <comment ref="AF7" authorId="0" shapeId="0">
      <text>
        <r>
          <rPr>
            <sz val="11"/>
            <color rgb="FF000000"/>
            <rFont val="Calibri"/>
            <scheme val="minor"/>
          </rPr>
          <t>20 DQ</t>
        </r>
      </text>
    </comment>
    <comment ref="AH7" authorId="0" shapeId="0">
      <text>
        <r>
          <rPr>
            <sz val="11"/>
            <color rgb="FF000000"/>
            <rFont val="Calibri"/>
            <scheme val="minor"/>
          </rPr>
          <t>500 JZ</t>
        </r>
      </text>
    </comment>
    <comment ref="AJ7" authorId="0" shapeId="0">
      <text>
        <r>
          <rPr>
            <sz val="11"/>
            <color rgb="FF000000"/>
            <rFont val="Calibri"/>
            <scheme val="minor"/>
          </rPr>
          <t>200 HZ</t>
        </r>
      </text>
    </comment>
    <comment ref="AL7" authorId="0" shapeId="0">
      <text>
        <r>
          <rPr>
            <sz val="11"/>
            <color rgb="FF000000"/>
            <rFont val="Calibri"/>
            <scheme val="minor"/>
          </rPr>
          <t>20 DR</t>
        </r>
      </text>
    </comment>
    <comment ref="AM7" authorId="0" shapeId="0">
      <text>
        <r>
          <rPr>
            <sz val="11"/>
            <color rgb="FF000000"/>
            <rFont val="Calibri"/>
            <scheme val="minor"/>
          </rPr>
          <t>10 CV</t>
        </r>
      </text>
    </comment>
    <comment ref="AO7" authorId="0" shapeId="0">
      <text>
        <r>
          <rPr>
            <sz val="11"/>
            <color rgb="FF000000"/>
            <rFont val="Calibri"/>
            <scheme val="minor"/>
          </rPr>
          <t>20 DP</t>
        </r>
      </text>
    </comment>
    <comment ref="AP7" authorId="0" shapeId="0">
      <text>
        <r>
          <rPr>
            <sz val="11"/>
            <color rgb="FF000000"/>
            <rFont val="Calibri"/>
            <scheme val="minor"/>
          </rPr>
          <t>50 EZ</t>
        </r>
      </text>
    </comment>
    <comment ref="AQ7" authorId="0" shapeId="0">
      <text>
        <r>
          <rPr>
            <sz val="11"/>
            <color rgb="FF000000"/>
            <rFont val="Calibri"/>
            <scheme val="minor"/>
          </rPr>
          <t>10 CZ</t>
        </r>
      </text>
    </comment>
    <comment ref="AR7" authorId="0" shapeId="0">
      <text>
        <r>
          <rPr>
            <sz val="11"/>
            <color rgb="FF000000"/>
            <rFont val="Calibri"/>
            <scheme val="minor"/>
          </rPr>
          <t>20 DT, 50 EM, 200 HB</t>
        </r>
      </text>
    </comment>
    <comment ref="AS7" authorId="0" shapeId="0">
      <text>
        <r>
          <rPr>
            <sz val="11"/>
            <color rgb="FF000000"/>
            <rFont val="Calibri"/>
            <scheme val="minor"/>
          </rPr>
          <t>20 DZ</t>
        </r>
      </text>
    </comment>
    <comment ref="AT7" authorId="0" shapeId="0">
      <text>
        <r>
          <rPr>
            <sz val="11"/>
            <color rgb="FF000000"/>
            <rFont val="Calibri"/>
            <scheme val="minor"/>
          </rPr>
          <t>20 DS</t>
        </r>
      </text>
    </comment>
    <comment ref="AW7" authorId="0" shapeId="0">
      <text>
        <r>
          <rPr>
            <sz val="11"/>
            <color rgb="FF000000"/>
            <rFont val="Calibri"/>
            <scheme val="minor"/>
          </rPr>
          <t xml:space="preserve">10 CU, 20 DN, 50 EL, 200 HC, 500 AJ </t>
        </r>
      </text>
    </comment>
    <comment ref="AX7" authorId="0" shapeId="0">
      <text>
        <r>
          <rPr>
            <sz val="11"/>
            <color rgb="FF000000"/>
            <rFont val="Calibri"/>
            <scheme val="minor"/>
          </rPr>
          <t>50 EN</t>
        </r>
      </text>
    </comment>
    <comment ref="D8" authorId="0" shapeId="0">
      <text>
        <r>
          <rPr>
            <sz val="11"/>
            <color rgb="FF000000"/>
            <rFont val="Calibri"/>
            <scheme val="minor"/>
          </rPr>
          <t>20 DX</t>
        </r>
      </text>
    </comment>
    <comment ref="E8" authorId="0" shapeId="0">
      <text>
        <r>
          <rPr>
            <sz val="11"/>
            <color rgb="FF000000"/>
            <rFont val="Calibri"/>
            <scheme val="minor"/>
          </rPr>
          <t>20 DW</t>
        </r>
      </text>
    </comment>
    <comment ref="F8" authorId="0" shapeId="0">
      <text>
        <r>
          <rPr>
            <sz val="11"/>
            <color rgb="FF000000"/>
            <rFont val="Calibri"/>
            <scheme val="minor"/>
          </rPr>
          <t>100 FM, 100 FP</t>
        </r>
      </text>
    </comment>
    <comment ref="G8" authorId="0" shapeId="0">
      <text>
        <r>
          <rPr>
            <sz val="11"/>
            <color rgb="FF000000"/>
            <rFont val="Calibri"/>
            <scheme val="minor"/>
          </rPr>
          <t>20 DV, 50 ET</t>
        </r>
      </text>
    </comment>
    <comment ref="H8" authorId="0" shapeId="0">
      <text>
        <r>
          <rPr>
            <sz val="11"/>
            <color rgb="FF000000"/>
            <rFont val="Calibri"/>
            <scheme val="minor"/>
          </rPr>
          <t>20 DT</t>
        </r>
      </text>
    </comment>
    <comment ref="I8" authorId="0" shapeId="0">
      <text>
        <r>
          <rPr>
            <sz val="11"/>
            <color rgb="FF000000"/>
            <rFont val="Calibri"/>
            <scheme val="minor"/>
          </rPr>
          <t>10 DE</t>
        </r>
      </text>
    </comment>
    <comment ref="J8" authorId="0" shapeId="0">
      <text>
        <r>
          <rPr>
            <sz val="11"/>
            <color rgb="FF000000"/>
            <rFont val="Calibri"/>
            <scheme val="minor"/>
          </rPr>
          <t>10 DZ</t>
        </r>
      </text>
    </comment>
    <comment ref="K8" authorId="0" shapeId="0">
      <text>
        <r>
          <rPr>
            <sz val="11"/>
            <color rgb="FF000000"/>
            <rFont val="Calibri"/>
            <scheme val="minor"/>
          </rPr>
          <t>20 EA</t>
        </r>
      </text>
    </comment>
    <comment ref="N8" authorId="0" shapeId="0">
      <text>
        <r>
          <rPr>
            <sz val="11"/>
            <color rgb="FF000000"/>
            <rFont val="Calibri"/>
            <scheme val="minor"/>
          </rPr>
          <t>10 DF</t>
        </r>
      </text>
    </comment>
    <comment ref="O8" authorId="0" shapeId="0">
      <text>
        <r>
          <rPr>
            <sz val="11"/>
            <color rgb="FF000000"/>
            <rFont val="Calibri"/>
            <scheme val="minor"/>
          </rPr>
          <t>50 ЕZ</t>
        </r>
      </text>
    </comment>
    <comment ref="P8" authorId="0" shapeId="0">
      <text>
        <r>
          <rPr>
            <sz val="11"/>
            <color rgb="FF000000"/>
            <rFont val="Calibri"/>
            <scheme val="minor"/>
          </rPr>
          <t>100 FL</t>
        </r>
      </text>
    </comment>
    <comment ref="Q8" authorId="0" shapeId="0">
      <text>
        <r>
          <rPr>
            <sz val="11"/>
            <color rgb="FF000000"/>
            <rFont val="Calibri"/>
            <scheme val="minor"/>
          </rPr>
          <t>200 HC, 500 JA</t>
        </r>
      </text>
    </comment>
    <comment ref="R8" authorId="0" shapeId="0">
      <text>
        <r>
          <rPr>
            <sz val="11"/>
            <color rgb="FF000000"/>
            <rFont val="Calibri"/>
            <scheme val="minor"/>
          </rPr>
          <t>50 ES</t>
        </r>
      </text>
    </comment>
    <comment ref="S8" authorId="0" shapeId="0">
      <text>
        <r>
          <rPr>
            <sz val="11"/>
            <color rgb="FF000000"/>
            <rFont val="Calibri"/>
            <scheme val="minor"/>
          </rPr>
          <t>50 DZ</t>
        </r>
      </text>
    </comment>
    <comment ref="T8" authorId="0" shapeId="0">
      <text>
        <r>
          <rPr>
            <sz val="11"/>
            <color rgb="FF000000"/>
            <rFont val="Calibri"/>
            <scheme val="minor"/>
          </rPr>
          <t>50 ER</t>
        </r>
      </text>
    </comment>
    <comment ref="U8" authorId="0" shapeId="0">
      <text>
        <r>
          <rPr>
            <sz val="11"/>
            <color rgb="FF000000"/>
            <rFont val="Calibri"/>
            <scheme val="minor"/>
          </rPr>
          <t>20 DU</t>
        </r>
      </text>
    </comment>
    <comment ref="V8" authorId="0" shapeId="0">
      <text>
        <r>
          <rPr>
            <sz val="11"/>
            <color rgb="FF000000"/>
            <rFont val="Calibri"/>
            <scheme val="minor"/>
          </rPr>
          <t>50 EQ</t>
        </r>
      </text>
    </comment>
  </commentList>
</comments>
</file>

<file path=xl/comments4.xml><?xml version="1.0" encoding="utf-8"?>
<comments xmlns="http://schemas.openxmlformats.org/spreadsheetml/2006/main">
  <authors>
    <author/>
  </authors>
  <commentList>
    <comment ref="A2" authorId="0" shapeId="0">
      <text>
        <r>
          <rPr>
            <sz val="11"/>
            <color rgb="FF000000"/>
            <rFont val="Calibri"/>
            <scheme val="minor"/>
          </rPr>
          <t>номинал</t>
        </r>
      </text>
    </comment>
    <comment ref="B2" authorId="0" shapeId="0">
      <text>
        <r>
          <rPr>
            <sz val="11"/>
            <color rgb="FF000000"/>
            <rFont val="Calibri"/>
            <scheme val="minor"/>
          </rPr>
          <t>год ввода в оборот
в примечании - дата ввода в оборот</t>
        </r>
      </text>
    </comment>
    <comment ref="Z2" authorId="0" shapeId="0">
      <text>
        <r>
          <rPr>
            <sz val="11"/>
            <color rgb="FF000000"/>
            <rFont val="Calibri"/>
            <scheme val="minor"/>
          </rPr>
          <t>количество серий</t>
        </r>
      </text>
    </comment>
    <comment ref="B3" authorId="0" shapeId="0">
      <text>
        <r>
          <rPr>
            <sz val="11"/>
            <color rgb="FF000000"/>
            <rFont val="Calibri"/>
            <scheme val="minor"/>
          </rPr>
          <t>10.05.1995</t>
        </r>
      </text>
    </comment>
    <comment ref="D3" authorId="0" shapeId="0">
      <text>
        <r>
          <rPr>
            <sz val="11"/>
            <color rgb="FF000000"/>
            <rFont val="Calibri"/>
            <scheme val="minor"/>
          </rPr>
          <t>1597338 (29.03.2017)
2920958 (02.10.2017)
3078003 (14.07.2017)
3775876 (21.09.2017)
5282121 (18.02.2019)
5422165-6 (09.12.2016)
8353035 (27.02.2017)
9842768 (10.03.2019)</t>
        </r>
      </text>
    </comment>
    <comment ref="E3" authorId="0" shapeId="0">
      <text>
        <r>
          <rPr>
            <sz val="11"/>
            <color rgb="FF000000"/>
            <rFont val="Calibri"/>
            <scheme val="minor"/>
          </rPr>
          <t>3352992 (16.06.2017)
4399458 (18.01.2017)
9020367 (21.10.2017)
9858077 (10.03.2019)</t>
        </r>
      </text>
    </comment>
    <comment ref="F3" authorId="0" shapeId="0">
      <text>
        <r>
          <rPr>
            <sz val="11"/>
            <color rgb="FF000000"/>
            <rFont val="Calibri"/>
            <scheme val="minor"/>
          </rPr>
          <t>0110636-41 (20.02.2017)
0315553 (20.12.2016)
0915339 (12.12.2016)
3006348 (29.01.2017)
3078271 (01.07.2017)
4784785 (07.07.2017)
5729335 (23.04.2017)
9886101 (11.03.2017)
9886853 (10.03.2019)</t>
        </r>
      </text>
    </comment>
    <comment ref="G3" authorId="0" shapeId="0">
      <text>
        <r>
          <rPr>
            <sz val="11"/>
            <color rgb="FF000000"/>
            <rFont val="Calibri"/>
            <scheme val="minor"/>
          </rPr>
          <t>1060265 (26.01.2017)
3904614 (18.03.2017)
4742252 (21.11.2017)
7434009 (06.09.2017)
7434330 (06.09.2017)
8204448
9790841 (10.03.2019)</t>
        </r>
      </text>
    </comment>
    <comment ref="I3" authorId="0" shapeId="0">
      <text>
        <r>
          <rPr>
            <sz val="11"/>
            <color rgb="FF000000"/>
            <rFont val="Calibri"/>
            <scheme val="minor"/>
          </rPr>
          <t>0636015-20 (10.12.2016)
0636156 (16.08.2017)
0636215-43 (24.03.2017)
0636319-58 (09.12.2016)
0636462 (17.08.2017)
0636545 (05.12.2017)
0636849-77 (28.08.2017)
4045093 (20.06.2017)
7043314-9 (06.09.2017)
7043460 (01.07.2017)
7243101 (06.09.2017)
7243469 (06.09.2017)
8800735 (16.01.2017)
9609261 (06.09.2017)
9909856 (10.08.2017)
9964616 (10.03.2019)</t>
        </r>
      </text>
    </comment>
    <comment ref="K3" authorId="0" shapeId="0">
      <text>
        <r>
          <rPr>
            <sz val="11"/>
            <color rgb="FF000000"/>
            <rFont val="Calibri"/>
            <scheme val="minor"/>
          </rPr>
          <t>0609310 (13.09.2017)
1222458 (02.10.2017)
1909606 (02.10.2017)
2109192 (13.09.2017)
4229600 (10.03.2019)</t>
        </r>
      </text>
    </comment>
    <comment ref="L3" authorId="0" shapeId="0">
      <text>
        <r>
          <rPr>
            <sz val="11"/>
            <color rgb="FF000000"/>
            <rFont val="Calibri"/>
            <scheme val="minor"/>
          </rPr>
          <t>0883902 (29.03.2017)
4393877 (01.09.2017)
5402671-8 (19.12.2016)
5975029 (24.02.2017)
6005032 (25.02.2017)
6005700 (18.03.2017)
6005827 (27.02.2017)
8515945 (16.05.2017)
9085108 (23.02.2017)
9558087 (06.09.2017)
9609969 (10.03.2019)</t>
        </r>
      </text>
    </comment>
    <comment ref="M3" authorId="0" shapeId="0">
      <text>
        <r>
          <rPr>
            <sz val="11"/>
            <color rgb="FF000000"/>
            <rFont val="Calibri"/>
            <scheme val="minor"/>
          </rPr>
          <t>0306116 (01.11.2017)
0306339 (21.12.2016)
0306446 (17.05.2017)
0306516 (18.03.2017)
0306793-7 (14.12.2016)
0306824-99 (28.11.2016)
0306945 (15.08.2017)
1744641 (02.12.2017)
2223951 (30.08.2017)
2323725 (06.08.2017)
3159502-23 (29.12.2016)
7542143 (13.09.2017)
7594817 (12.09.2017)
8514340 (14.12.2016)
9295402 (21.01.2017)
9353282 (10.03.2019)</t>
        </r>
      </text>
    </comment>
    <comment ref="N3" authorId="0" shapeId="0">
      <text>
        <r>
          <rPr>
            <sz val="11"/>
            <color rgb="FF000000"/>
            <rFont val="Calibri"/>
            <scheme val="minor"/>
          </rPr>
          <t>0973313 (18.12.2016)
4555326 (17.01.2017)
6640021 (03.02.2017)
6640210-51 (08.03.2017)
6640301 (08.06.2017)
6847552 (16.02.2017)
7572336 (13.09.2017)
8139384 (29.05.2017)
9880899 (10.03.2019)</t>
        </r>
      </text>
    </comment>
    <comment ref="O3" authorId="0" shapeId="0">
      <text>
        <r>
          <rPr>
            <sz val="11"/>
            <color rgb="FF000000"/>
            <rFont val="Calibri"/>
            <scheme val="minor"/>
          </rPr>
          <t>0017201-96 (26.11.2016)
2557920 (18.11.2017)
4838366 (09.02.2017)
4927325 (24.03.2019)</t>
        </r>
      </text>
    </comment>
    <comment ref="P3" authorId="0" shapeId="0">
      <text>
        <r>
          <rPr>
            <sz val="11"/>
            <color rgb="FF000000"/>
            <rFont val="Calibri"/>
            <scheme val="minor"/>
          </rPr>
          <t>1112365
1812379 (06.09.2017)
1812512 (06.09.2017)
4589168 (28.01.2017)
4589262-77 (24.06.2017)
4589417-95 (22.01.2017)</t>
        </r>
      </text>
    </comment>
    <comment ref="Q3" authorId="0" shapeId="0">
      <text>
        <r>
          <rPr>
            <sz val="11"/>
            <color rgb="FF000000"/>
            <rFont val="Calibri"/>
            <scheme val="minor"/>
          </rPr>
          <t>1764452 (23.09.2017)
2076018-27 (20.01.2017)
2076325-46 (08.03.2017)
2076612 (02.12.2017)
2076727 (26.10.2017)
2076950 (25.06.2017)
2576501-42 (21.07.2017)
2576671 (08.12.2017)
4858975-92 (26.11.2016)
5759140 (14.12.2016)</t>
        </r>
      </text>
    </comment>
    <comment ref="R3" authorId="0" shapeId="0">
      <text>
        <r>
          <rPr>
            <sz val="11"/>
            <color rgb="FF000000"/>
            <rFont val="Calibri"/>
            <scheme val="minor"/>
          </rPr>
          <t>1603211 (30.07.2017)
2479514-32 (15.12.2016)
2479704 (16.04.2017)
4033334 (06.04.2017)
4333911 (14.09.2017)
4833572 (15.12.2016)
4999324-92 (11.03.2017)
4999928 (16.02.2017)</t>
        </r>
      </text>
    </comment>
    <comment ref="T3" authorId="0" shapeId="0">
      <text>
        <r>
          <rPr>
            <sz val="11"/>
            <color rgb="FF000000"/>
            <rFont val="Calibri"/>
            <scheme val="minor"/>
          </rPr>
          <t>0553463-7 (08.12.2016)
0825453 (20.02.2017)
3808221 (17.08.2017)
3808401-500 (06.12.2016)
3808517 (01.09.2017)
5068552 (10.03.2019)</t>
        </r>
      </text>
    </comment>
    <comment ref="U3" authorId="0" shapeId="0">
      <text>
        <r>
          <rPr>
            <sz val="11"/>
            <color rgb="FF000000"/>
            <rFont val="Calibri"/>
            <scheme val="minor"/>
          </rPr>
          <t>0464211 (17.10.2017)
0469708 (15.06.2017)
0469828 (07.11.2016)
0997903 (15.11.2017)
1527536 (18.01.2017)
1541694 (09.07.2017)
1541865 (23.03.2017)
2267018 (06.01.2017)
2567455-67 (06.04.2017)
4089944 (06.02.2017)
7798327 (14.06.2017)</t>
        </r>
      </text>
    </comment>
    <comment ref="Y3" authorId="0" shapeId="0">
      <text>
        <r>
          <rPr>
            <sz val="11"/>
            <color rgb="FF000000"/>
            <rFont val="Calibri"/>
            <scheme val="minor"/>
          </rPr>
          <t>2572113-34 (24.05.2017)
2572237 (01.03.2017)
2572525-94 (29.09.2017)
4881969 (10.03.2019)</t>
        </r>
      </text>
    </comment>
    <comment ref="B4" authorId="0" shapeId="0">
      <text>
        <r>
          <rPr>
            <sz val="11"/>
            <color rgb="FF000000"/>
            <rFont val="Calibri"/>
            <scheme val="minor"/>
          </rPr>
          <t>10.05.1995</t>
        </r>
      </text>
    </comment>
    <comment ref="D4" authorId="0" shapeId="0">
      <text>
        <r>
          <rPr>
            <sz val="11"/>
            <color rgb="FF000000"/>
            <rFont val="Calibri"/>
            <scheme val="minor"/>
          </rPr>
          <t>3606091-4 (06.01.2017)
3606816-21 (29.08.2017)
4528235 (25.01.2017)</t>
        </r>
      </text>
    </comment>
    <comment ref="E4" authorId="0" shapeId="0">
      <text>
        <r>
          <rPr>
            <sz val="11"/>
            <color rgb="FF000000"/>
            <rFont val="Calibri"/>
            <scheme val="minor"/>
          </rPr>
          <t>1325714-39 (29.11.2016)
2714175 (15.06.2017)
2714525 (27.02.2017)
2906529 (23.10.2016)
3187930 (11.01.2017)
4178044 (14.12.2016)
4178358 (14.12.2016)
4178602-44 (25.03.2017)
4178721 (30.11.2017)
4178871-86 (05.09.2017)
4356648 (20.02.2017)
5125115 (02.12.2017)
5125527 (26.11.2016)
6784701 (28.01.2017)
6803655 (24.12.2016)
6803890 (27.02.2017)</t>
        </r>
      </text>
    </comment>
    <comment ref="F4" authorId="0" shapeId="0">
      <text>
        <r>
          <rPr>
            <sz val="11"/>
            <color rgb="FF000000"/>
            <rFont val="Calibri"/>
            <scheme val="minor"/>
          </rPr>
          <t>0439621 (17.01.2017)
1738639 (16.06.2017)
5025620 (08.12.2017)
5025787 (04.11.2017)
5225247 (17.06.2017)
5225946-72 (14.12.2016)
6630511 (30.07.2017)
7385638 (29.03.2017)
9288939 (26.01.2017)
9333907 (09.12.2016)
9632456 (25.02.2017)
9632901-96 (26.11.2016)</t>
        </r>
      </text>
    </comment>
    <comment ref="G4" authorId="0" shapeId="0">
      <text>
        <r>
          <rPr>
            <sz val="11"/>
            <color rgb="FF000000"/>
            <rFont val="Calibri"/>
            <scheme val="minor"/>
          </rPr>
          <t>0257517 (21.11.2017)
0257733 (02.10.2017)
2378124 (14.12.2016)
2650757 (06.02.2017)
2650932 (12.12.2016)
5133765 (24.03.2017)
5422420 (06.01.2017)
5422534-45 (06.04.2017)
5624094 (01.11.2017)
5885117-65 (03.02.2017)
5885312-70 (11.03.2017)
6230501 (20.06.2017)
6230901 (26.11.2017)
6802907 (18.03.2017)
9131446 (27.03.2017)</t>
        </r>
      </text>
    </comment>
    <comment ref="I4" authorId="0" shapeId="0">
      <text>
        <r>
          <rPr>
            <sz val="11"/>
            <color rgb="FF000000"/>
            <rFont val="Calibri"/>
            <scheme val="minor"/>
          </rPr>
          <t>0063716 (23.04.2017)
2994830 (28.11.2016)
4466404 (20.11.2009)
8068934 (14.12.2017)
8109707 (23.02.2017)
8616020-89 (22.01.2017)
8645929 (07.07.2017)
8847202 (19.06.2017)
9813836 (14.07.2017)
9976813 (18.12.2016)</t>
        </r>
      </text>
    </comment>
    <comment ref="K4" authorId="0" shapeId="0">
      <text>
        <r>
          <rPr>
            <sz val="11"/>
            <color rgb="FF000000"/>
            <rFont val="Calibri"/>
            <scheme val="minor"/>
          </rPr>
          <t>23.02.2016
2418990 (23.02.2016)</t>
        </r>
      </text>
    </comment>
    <comment ref="L4" authorId="0" shapeId="0">
      <text>
        <r>
          <rPr>
            <sz val="11"/>
            <color rgb="FF000000"/>
            <rFont val="Calibri"/>
            <scheme val="minor"/>
          </rPr>
          <t>2545128 (11.03.2017)
3755923 (26.07.2019)
4046554 (01.04.2017)
4692197 (21.01.2017)
4776177 (01.09.2017)
5483818 (08.06.2017)
7836646 (11.01.2017)
8236613 (14.09.2017)
8236941-59 (25.06.2017)
8597446 (13.10.2017)
9025419 (21.12.2016)</t>
        </r>
      </text>
    </comment>
    <comment ref="M4" authorId="0" shapeId="0">
      <text>
        <r>
          <rPr>
            <sz val="11"/>
            <color rgb="FF000000"/>
            <rFont val="Calibri"/>
            <scheme val="minor"/>
          </rPr>
          <t>5915248 (04.07.2017)
5980200 (27.02.2017)</t>
        </r>
      </text>
    </comment>
    <comment ref="N4" authorId="0" shapeId="0">
      <text>
        <r>
          <rPr>
            <sz val="11"/>
            <color rgb="FF000000"/>
            <rFont val="Calibri"/>
            <scheme val="minor"/>
          </rPr>
          <t>1620192 (13.09.2017)
2444227 (02.12.2017)</t>
        </r>
      </text>
    </comment>
    <comment ref="O4" authorId="0" shapeId="0">
      <text>
        <r>
          <rPr>
            <sz val="11"/>
            <color rgb="FF000000"/>
            <rFont val="Calibri"/>
            <scheme val="minor"/>
          </rPr>
          <t>0095780-1 (28.11.2017)
0516376 (29.11.2016)
1149141 (23.09.2017)
1633795 (24.10.2017)</t>
        </r>
      </text>
    </comment>
    <comment ref="P4" authorId="0" shapeId="0">
      <text>
        <r>
          <rPr>
            <sz val="11"/>
            <color rgb="FF000000"/>
            <rFont val="Calibri"/>
            <scheme val="minor"/>
          </rPr>
          <t>0173662 (16.12.2016)
1550070 (02.10.2017)</t>
        </r>
      </text>
    </comment>
    <comment ref="Q4" authorId="0" shapeId="0">
      <text>
        <r>
          <rPr>
            <sz val="11"/>
            <color rgb="FF000000"/>
            <rFont val="Calibri"/>
            <scheme val="minor"/>
          </rPr>
          <t>1505457 (12.10.2017)
2293881 (14.11.2017)
2423164 (29.05.2017)
2423914-28 (15.12.2016)</t>
        </r>
      </text>
    </comment>
    <comment ref="R4" authorId="0" shapeId="0">
      <text>
        <r>
          <rPr>
            <sz val="11"/>
            <color rgb="FF000000"/>
            <rFont val="Calibri"/>
            <scheme val="minor"/>
          </rPr>
          <t>0058823 (25.09.2017)
0884083 (29.01.2017)
0884694 (29.09.2017)
0884751 (13.11.2017)
0884843-82 (24.05.2017)
1894987 (21.03.2017)</t>
        </r>
      </text>
    </comment>
    <comment ref="T4" authorId="0" shapeId="0">
      <text>
        <r>
          <rPr>
            <sz val="11"/>
            <color rgb="FF000000"/>
            <rFont val="Calibri"/>
            <scheme val="minor"/>
          </rPr>
          <t>0968624 (29.12.2016)</t>
        </r>
      </text>
    </comment>
    <comment ref="U4" authorId="0" shapeId="0">
      <text>
        <r>
          <rPr>
            <sz val="11"/>
            <color rgb="FF000000"/>
            <rFont val="Calibri"/>
            <scheme val="minor"/>
          </rPr>
          <t xml:space="preserve">27.12.2015
Aukro
2406951
</t>
        </r>
      </text>
    </comment>
    <comment ref="Y4" authorId="0" shapeId="0">
      <text>
        <r>
          <rPr>
            <sz val="11"/>
            <color rgb="FF000000"/>
            <rFont val="Calibri"/>
            <scheme val="minor"/>
          </rPr>
          <t>23.02.2016
0271434
1747447
2455848 (14.01.2017)</t>
        </r>
      </text>
    </comment>
    <comment ref="B5" authorId="0" shapeId="0">
      <text>
        <r>
          <rPr>
            <sz val="11"/>
            <color rgb="FF000000"/>
            <rFont val="Calibri"/>
            <scheme val="minor"/>
          </rPr>
          <t>10.05.1995</t>
        </r>
      </text>
    </comment>
    <comment ref="D5" authorId="0" shapeId="0">
      <text>
        <r>
          <rPr>
            <sz val="11"/>
            <color rgb="FF000000"/>
            <rFont val="Calibri"/>
            <scheme val="minor"/>
          </rPr>
          <t>0567923 (26.11.2017)
2951871 (02.12.2017)
3035411 (30.07.2017)
3203408 (08.06.2017)
3203717-20 (06.01.2017)
3627350 (26.11.2016)
3836403-92 (06.04.2017)
4091914 (15.12.2016)
5311647 (12.12.2016)
5947555 (23.09.2017)</t>
        </r>
      </text>
    </comment>
    <comment ref="E5" authorId="0" shapeId="0">
      <text>
        <r>
          <rPr>
            <sz val="11"/>
            <color rgb="FF000000"/>
            <rFont val="Calibri"/>
            <scheme val="minor"/>
          </rPr>
          <t>2094931 (26.11.2016)
2147248-64 (24.05.2017)
2147425-62 (29.09.2017)
2147521-41 (01.03.2017)
2847702 (07.07.2017)
2920031 (17.01.2017)
2920130-89 (21.05.2017)
2920276 (14.12.2016)
2920748 (14.01.2017)
3093505 (22.07.2017)
3768102 (11.03.2017)
4875390 (11.01.2017)
5515202 (20.02.2017)</t>
        </r>
      </text>
    </comment>
    <comment ref="F5" authorId="0" shapeId="0">
      <text>
        <r>
          <rPr>
            <sz val="11"/>
            <color rgb="FF000000"/>
            <rFont val="Calibri"/>
            <scheme val="minor"/>
          </rPr>
          <t>0305074 (28.11.2017)
0326732 (25.11.2009)
0996711 (15.11.2017)
3615921 (17.06.2017)</t>
        </r>
      </text>
    </comment>
    <comment ref="G5" authorId="0" shapeId="0">
      <text>
        <r>
          <rPr>
            <sz val="11"/>
            <color rgb="FF000000"/>
            <rFont val="Calibri"/>
            <scheme val="minor"/>
          </rPr>
          <t>0005702 (23.02.2017)
0317628 (04.07.2017)
0339336 (06.01.2017)
0344323 (21.01.2017)
0797642 (02.10.2017)
1815817 (24.10.2017)
4532884 (21.12.2016)
4862645 (24.12.2016)
4862963 (27.02.2017)
5861373 (17.10.2017)</t>
        </r>
      </text>
    </comment>
    <comment ref="I5" authorId="0" shapeId="0">
      <text>
        <r>
          <rPr>
            <sz val="11"/>
            <color rgb="FF000000"/>
            <rFont val="Calibri"/>
            <scheme val="minor"/>
          </rPr>
          <t>0423315 (02.10.2017)
1126174 (16.06.2017)
2607268 (15.01.2017)
2607898 (14.10.2017)
2785611 (21.09.2017)
3768235 (21.11.2017)
3768942 (19.06.2017)
5051337 (31.03.2017)
5669947-66 (09.12.2016)
6135600 (18.03.2017)
6178705 (18.12.2016)</t>
        </r>
      </text>
    </comment>
    <comment ref="L5" authorId="0" shapeId="0">
      <text>
        <r>
          <rPr>
            <sz val="11"/>
            <color rgb="FF000000"/>
            <rFont val="Calibri"/>
            <scheme val="minor"/>
          </rPr>
          <t>0095409 (09.07.2017)
0095537 (02.12.2017)
0095756 (23.03.2017)
2342537 (08.07.2017)
3332514 (29.12.2016)
4419400 (11.09.2017)
5553482 (04.09.2017)</t>
        </r>
      </text>
    </comment>
    <comment ref="M5" authorId="0" shapeId="0">
      <text>
        <r>
          <rPr>
            <sz val="11"/>
            <color rgb="FF000000"/>
            <rFont val="Calibri"/>
            <scheme val="minor"/>
          </rPr>
          <t>2978070-94 (28.11.2016)
2978263 (01.04.2017)
2978473-96 (12.03.2017)
2978730-44 (27.02.2017)
2978933 (17.09.2017)
3505200 (16.04.2017)
3505914-32 (15.12.2016)
5396848 (25.06.2017)
5674616 (14.12.2017)</t>
        </r>
      </text>
    </comment>
    <comment ref="N5" authorId="0" shapeId="0">
      <text>
        <r>
          <rPr>
            <sz val="11"/>
            <color rgb="FF000000"/>
            <rFont val="Calibri"/>
            <scheme val="minor"/>
          </rPr>
          <t>0895012-69 (08.12.2016)
0895258 (08.12.2017)
0895412-82 (07.11.2017)
0895635-87 (16.02.2017)
0895878 (01.11.2017)
0895976-97 (09.02.2017)
2368047 (26.11.2016)
3138501 (24.02.2017)
3333088 (26.11.2016)
3333129 (08.03.2017)
3333320-78 (14.02.2017)
3333936-57 (05.09.2017)
3809333 (27.02.2017)
5754077</t>
        </r>
      </text>
    </comment>
    <comment ref="B6" authorId="0" shapeId="0">
      <text>
        <r>
          <rPr>
            <sz val="11"/>
            <color rgb="FF000000"/>
            <rFont val="Calibri"/>
            <scheme val="minor"/>
          </rPr>
          <t>10.05.1995</t>
        </r>
      </text>
    </comment>
    <comment ref="D6" authorId="0" shapeId="0">
      <text>
        <r>
          <rPr>
            <sz val="11"/>
            <color rgb="FF000000"/>
            <rFont val="Calibri"/>
            <scheme val="minor"/>
          </rPr>
          <t>0281131 (21.11.2017)
0281624 (23.04.2017)
0429771 (15.01.2017)
3071245 (24.01.2017)
3687096 (04.08.2017)
3695007 (08.06.2017)
3695113 (14.09.2017)
3695302-75 (09.02.2017)
3695839 (14.02.2017)</t>
        </r>
      </text>
    </comment>
    <comment ref="E6" authorId="0" shapeId="0">
      <text>
        <r>
          <rPr>
            <sz val="11"/>
            <color rgb="FF000000"/>
            <rFont val="Calibri"/>
            <scheme val="minor"/>
          </rPr>
          <t>2432891 (18.12.2016)
5016028 (06.01.2017)
5016489 (07.01.2017)
5016918-50 (22.01.2017)
5513821 (17.01.2017)
5613399 (15.06.2017)</t>
        </r>
      </text>
    </comment>
    <comment ref="F6" authorId="0" shapeId="0">
      <text>
        <r>
          <rPr>
            <sz val="11"/>
            <color rgb="FF000000"/>
            <rFont val="Calibri"/>
            <scheme val="minor"/>
          </rPr>
          <t>1082909 (04.07.2017)
1246386 (31.08.2017)
2576980 (28.01.2017)
2619711 (17.09.2017)
2619832 (01.10.2017)
2619946-8 (06.04.2017)
3249361 (21.12.2016)
4250024 (01.04.2017)</t>
        </r>
      </text>
    </comment>
    <comment ref="G6" authorId="0" shapeId="0">
      <text>
        <r>
          <rPr>
            <sz val="11"/>
            <color rgb="FF000000"/>
            <rFont val="Calibri"/>
            <scheme val="minor"/>
          </rPr>
          <t>3765443 (08.12.2017)
3950737 (17.06.2017)
4150037-78 (03.12.2016)
4150156 (20.09.2017)
4150206-21 (25.06.2017)
4150442 (26.10.2017)
4164353 (16.08.2017)
4164817 (24.12.2017)
5506296 (04.09.2017)
5506316-50 (11.02.2017)
5506714-31 (15.12.2016)
5557294 (11.01.2017)</t>
        </r>
      </text>
    </comment>
    <comment ref="I6" authorId="0" shapeId="0">
      <text>
        <r>
          <rPr>
            <sz val="11"/>
            <color rgb="FF000000"/>
            <rFont val="Calibri"/>
            <scheme val="minor"/>
          </rPr>
          <t>0084017 (26.11.2016)
2433105 (26.03.2017)
2433830-42 (12.12.2016)
2571454 (18.03.2017)
3629434 (31.03.2017)
4283146 (08.07.2017)</t>
        </r>
      </text>
    </comment>
    <comment ref="L6" authorId="0" shapeId="0">
      <text>
        <r>
          <rPr>
            <sz val="11"/>
            <color rgb="FF000000"/>
            <rFont val="Calibri"/>
            <scheme val="minor"/>
          </rPr>
          <t>0116028 (07.10.2017)
0116126-67 (09.12.2016)
0116222-49 (09.02.2017)
0116367-70 (28.08.2017)
0116462-8 (23.08.2017)
0116551 (05.12.2017)
0116877 (20.09.2017)
0116995-7000 (10.12.2016)
0899150 (04.06.2017)
0899221 (10.07.2017)
0899730 (02.12.2017)
0899856 (23.03.2017)
1000620 (21.01.2017)
1000787 (09.12.2016)
3298804 (15.11.2017)
3298904 (20.06.2017)
3361902 (29.11.2016)
4056525 (14.06.2017)
4550401 (08.12.2017)
4550749-98 (08.12.2016)
4550970-83 (06.12.2016)
5105670 (03.11.2017)</t>
        </r>
      </text>
    </comment>
    <comment ref="M6" authorId="0" shapeId="0">
      <text>
        <r>
          <rPr>
            <sz val="11"/>
            <color rgb="FF000000"/>
            <rFont val="Calibri"/>
            <scheme val="minor"/>
          </rPr>
          <t>0677964 (07.07.2017)
0801499 (26.01.2017)
0827323-37 (29.12.2016)
1835002-8 (24.12.2016)
1835151 (02.10.2017)
1847100 (27.02.2017)
2400539 (24.10.2017)
2637146 (18.03.2017)
3076911 (30.07.2017)
3152537 (08.03.2017)
3167917 (24.12.2017)
3779306 (17.10.2017)
3967848 (21.09.2017)
4308632 (14.09.2017)
4308746 (26.01.2017)
4586020 (28.11.2016)
5483303-40 (14.09.2017)
5483913 (17.06.2017)
5791080 (23.09.2017)</t>
        </r>
      </text>
    </comment>
    <comment ref="N6" authorId="0" shapeId="0">
      <text>
        <r>
          <rPr>
            <sz val="11"/>
            <color rgb="FF000000"/>
            <rFont val="Calibri"/>
            <scheme val="minor"/>
          </rPr>
          <t>1142091 (11.03.2017)
1443223-92 (23.03.2017)
3539030 (07.01.2017)
5412048 (18.11.2017)
5412372 (24.05.2017)
5412464-87 (13.11.2017)
5412525-6 (01.03.2017)
5412852 (29.09.2017)
5701393 (02.10.2017)
6067630 (14.01.2017)
6067858 (27.02.2017)</t>
        </r>
      </text>
    </comment>
    <comment ref="B7" authorId="0" shapeId="0">
      <text>
        <r>
          <rPr>
            <sz val="11"/>
            <color rgb="FF000000"/>
            <rFont val="Calibri"/>
            <scheme val="minor"/>
          </rPr>
          <t>10.05.1995</t>
        </r>
      </text>
    </comment>
    <comment ref="D7" authorId="0" shapeId="0">
      <text>
        <r>
          <rPr>
            <sz val="11"/>
            <color rgb="FF000000"/>
            <rFont val="Calibri"/>
            <scheme val="minor"/>
          </rPr>
          <t>1380587 (26.11.2016)
1698855-900 (06.04.2017)</t>
        </r>
      </text>
    </comment>
    <comment ref="E7" authorId="0" shapeId="0">
      <text>
        <r>
          <rPr>
            <sz val="11"/>
            <color rgb="FF000000"/>
            <rFont val="Calibri"/>
            <scheme val="minor"/>
          </rPr>
          <t>0288224 (06.01.2017)
0288531 (06.01.2017)
0288690 (17.08.2017)
0588409-58 (12.12.2016)
1164136-65 (23.02.2017)
1164339 (18.03.2017)
1164419 (08.02.2017)</t>
        </r>
      </text>
    </comment>
    <comment ref="F7" authorId="0" shapeId="0">
      <text>
        <r>
          <rPr>
            <sz val="11"/>
            <color rgb="FF000000"/>
            <rFont val="Calibri"/>
            <scheme val="minor"/>
          </rPr>
          <t>0108811 (30.07.2017)
0182364 (09.07.2017)
0326464 (01.04.2017)
2105852 (02.12.2017)
2238115 (19.07.2017)
2513201 (15.04.2017)
2513562 (27.05.2017)</t>
        </r>
      </text>
    </comment>
    <comment ref="G7" authorId="0" shapeId="0">
      <text>
        <r>
          <rPr>
            <sz val="11"/>
            <color rgb="FF000000"/>
            <rFont val="Calibri"/>
            <scheme val="minor"/>
          </rPr>
          <t>0051522 (27.10.2017)
0562713 (17.06.2017)
1244002-95 (28.05.2017)
1344147-77 (24.05.2017)
1344301-2 (01.03.2017)
1344402-62 (29.09.2017)
1381228 (02.10.2017)
2429726 (15.01.2017)
2429815 (04.07.2017)
2473268 (20.02.2017)</t>
        </r>
      </text>
    </comment>
    <comment ref="I7" authorId="0" shapeId="0">
      <text>
        <r>
          <rPr>
            <sz val="11"/>
            <color rgb="FF000000"/>
            <rFont val="Calibri"/>
            <scheme val="minor"/>
          </rPr>
          <t>0319049 (08.03.2017)
0524268 (13.06.2017)
0619815 (26.11.2016)
0752812 (17.03.2017)
0868276 (07.07.2017)
2082099 (21.01.2017)</t>
        </r>
      </text>
    </comment>
    <comment ref="L7" authorId="0" shapeId="0">
      <text>
        <r>
          <rPr>
            <sz val="11"/>
            <color rgb="FF000000"/>
            <rFont val="Calibri"/>
            <scheme val="minor"/>
          </rPr>
          <t>0606324-89 (09.12.2016)</t>
        </r>
      </text>
    </comment>
    <comment ref="M7" authorId="0" shapeId="0">
      <text>
        <r>
          <rPr>
            <sz val="11"/>
            <color rgb="FF000000"/>
            <rFont val="Calibri"/>
            <scheme val="minor"/>
          </rPr>
          <t>0229414-6 (08.03.2017)
0229611 (16.10.2017)
0466136 (02.01.2017)
0656363 (18.03.2017)
1963968 (20.11.2009)
1999819 (03.02.2017)
2021239 (07.01.2017)
2252940 (15.06.2017)</t>
        </r>
      </text>
    </comment>
    <comment ref="N7" authorId="0" shapeId="0">
      <text>
        <r>
          <rPr>
            <sz val="11"/>
            <color rgb="FF000000"/>
            <rFont val="Calibri"/>
            <scheme val="minor"/>
          </rPr>
          <t>0554084 (18.12.2016)
0554479 (18.11.2017)
1355025 (09.01.2017)
1443129 (02.12.2017)
1909418 (21.11.2017)
2217814-32 (15.12.2016)
2217920 (04.09.2017)</t>
        </r>
      </text>
    </comment>
    <comment ref="B8" authorId="0" shapeId="0">
      <text>
        <r>
          <rPr>
            <sz val="11"/>
            <color rgb="FF000000"/>
            <rFont val="Calibri"/>
            <scheme val="minor"/>
          </rPr>
          <t>10.05.1995</t>
        </r>
      </text>
    </comment>
    <comment ref="D8" authorId="0" shapeId="0">
      <text>
        <r>
          <rPr>
            <sz val="11"/>
            <color rgb="FF000000"/>
            <rFont val="Calibri"/>
            <scheme val="minor"/>
          </rPr>
          <t>1895511 (18.12.2016)
1895777 (12.06.2017)</t>
        </r>
      </text>
    </comment>
    <comment ref="E8" authorId="0" shapeId="0">
      <text>
        <r>
          <rPr>
            <sz val="11"/>
            <color rgb="FF000000"/>
            <rFont val="Calibri"/>
            <scheme val="minor"/>
          </rPr>
          <t>1226181 (21.01.2017)
6213700 (10.07.2017)
7629302 (01.04.2017)</t>
        </r>
      </text>
    </comment>
    <comment ref="F8" authorId="0" shapeId="0">
      <text>
        <r>
          <rPr>
            <sz val="11"/>
            <color rgb="FF000000"/>
            <rFont val="Calibri"/>
            <scheme val="minor"/>
          </rPr>
          <t>5169177 (07.07.2017)</t>
        </r>
      </text>
    </comment>
    <comment ref="G8" authorId="0" shapeId="0">
      <text>
        <r>
          <rPr>
            <sz val="11"/>
            <color rgb="FF000000"/>
            <rFont val="Calibri"/>
            <scheme val="minor"/>
          </rPr>
          <t>21.01.2020
3376578 (21.01.2020)</t>
        </r>
      </text>
    </comment>
    <comment ref="I8" authorId="0" shapeId="0">
      <text>
        <r>
          <rPr>
            <sz val="11"/>
            <color rgb="FF000000"/>
            <rFont val="Calibri"/>
            <scheme val="minor"/>
          </rPr>
          <t>6215547-91 (13.09.2017)</t>
        </r>
      </text>
    </comment>
    <comment ref="L8" authorId="0" shapeId="0">
      <text>
        <r>
          <rPr>
            <sz val="11"/>
            <color rgb="FF000000"/>
            <rFont val="Calibri"/>
            <scheme val="minor"/>
          </rPr>
          <t>1933598 (13.09.2017)</t>
        </r>
      </text>
    </comment>
    <comment ref="M8" authorId="0" shapeId="0">
      <text>
        <r>
          <rPr>
            <sz val="11"/>
            <color rgb="FF000000"/>
            <rFont val="Calibri"/>
            <scheme val="minor"/>
          </rPr>
          <t>1313182 (06.01.2017)
1313719-89 (30.01.2017)</t>
        </r>
      </text>
    </comment>
    <comment ref="N8" authorId="0" shapeId="0">
      <text>
        <r>
          <rPr>
            <sz val="11"/>
            <color rgb="FF000000"/>
            <rFont val="Calibri"/>
            <scheme val="minor"/>
          </rPr>
          <t>9309567 (13.09.2017)</t>
        </r>
      </text>
    </comment>
    <comment ref="O8" authorId="0" shapeId="0">
      <text>
        <r>
          <rPr>
            <sz val="11"/>
            <color rgb="FF000000"/>
            <rFont val="Calibri"/>
            <scheme val="minor"/>
          </rPr>
          <t>0974075 (04.10.2017)
1226707 (13.09.2017)</t>
        </r>
      </text>
    </comment>
    <comment ref="P8" authorId="0" shapeId="0">
      <text>
        <r>
          <rPr>
            <sz val="11"/>
            <color rgb="FF000000"/>
            <rFont val="Calibri"/>
            <scheme val="minor"/>
          </rPr>
          <t>4985912 (13.09.2017)
7903854 (25.11.2017)</t>
        </r>
      </text>
    </comment>
    <comment ref="Q8" authorId="0" shapeId="0">
      <text>
        <r>
          <rPr>
            <sz val="11"/>
            <color rgb="FF000000"/>
            <rFont val="Calibri"/>
            <scheme val="minor"/>
          </rPr>
          <t>14.03.2017
1436899 (fox-notes)
5315498 (14.03.2017)</t>
        </r>
      </text>
    </comment>
    <comment ref="R8" authorId="0" shapeId="0">
      <text>
        <r>
          <rPr>
            <sz val="11"/>
            <color rgb="FF000000"/>
            <rFont val="Calibri"/>
            <scheme val="minor"/>
          </rPr>
          <t>8259212 (13.09.2017)</t>
        </r>
      </text>
    </comment>
    <comment ref="T8" authorId="0" shapeId="0">
      <text>
        <r>
          <rPr>
            <sz val="11"/>
            <color rgb="FF000000"/>
            <rFont val="Calibri"/>
            <scheme val="minor"/>
          </rPr>
          <t>0312110-90 (01.02.2017)
6729717 (20.11.2009)</t>
        </r>
      </text>
    </comment>
    <comment ref="U8" authorId="0" shapeId="0">
      <text>
        <r>
          <rPr>
            <sz val="11"/>
            <color rgb="FF000000"/>
            <rFont val="Calibri"/>
            <scheme val="minor"/>
          </rPr>
          <t>1411968 (13.09.2017)
4498964 (02.10.2017)</t>
        </r>
      </text>
    </comment>
    <comment ref="Y8" authorId="0" shapeId="0">
      <text>
        <r>
          <rPr>
            <sz val="11"/>
            <color rgb="FF000000"/>
            <rFont val="Calibri"/>
            <scheme val="minor"/>
          </rPr>
          <t>9664183 (04.06.2017)</t>
        </r>
      </text>
    </comment>
    <comment ref="D9" authorId="0" shapeId="0">
      <text>
        <r>
          <rPr>
            <sz val="11"/>
            <color rgb="FF000000"/>
            <rFont val="Calibri"/>
            <scheme val="minor"/>
          </rPr>
          <t>15.03.2014
2105912-24 (15.03.2014)</t>
        </r>
      </text>
    </comment>
    <comment ref="E9" authorId="0" shapeId="0">
      <text>
        <r>
          <rPr>
            <sz val="11"/>
            <color rgb="FF000000"/>
            <rFont val="Calibri"/>
            <scheme val="minor"/>
          </rPr>
          <t>3456507-29 (29.09.2017)
3456629-38 (24.05.2017)
3456704 (27.02.2017)
3456855-97 (01.03.2017)
3456966 (11.11.2017)</t>
        </r>
      </text>
    </comment>
    <comment ref="F9" authorId="0" shapeId="0">
      <text>
        <r>
          <rPr>
            <sz val="11"/>
            <color rgb="FF000000"/>
            <rFont val="Calibri"/>
            <scheme val="minor"/>
          </rPr>
          <t>24.07.2013
2520490 (03.02.2017)
5620045 (24.07.2013)</t>
        </r>
      </text>
    </comment>
    <comment ref="G9" authorId="0" shapeId="0">
      <text>
        <r>
          <rPr>
            <sz val="11"/>
            <color rgb="FF000000"/>
            <rFont val="Calibri"/>
            <scheme val="minor"/>
          </rPr>
          <t>9665021 (17.01.2017)</t>
        </r>
      </text>
    </comment>
    <comment ref="I9" authorId="0" shapeId="0">
      <text>
        <r>
          <rPr>
            <sz val="11"/>
            <color rgb="FF000000"/>
            <rFont val="Calibri"/>
            <scheme val="minor"/>
          </rPr>
          <t>6558469 (23.05.2017)</t>
        </r>
      </text>
    </comment>
    <comment ref="L9" authorId="0" shapeId="0">
      <text>
        <r>
          <rPr>
            <sz val="11"/>
            <color rgb="FF000000"/>
            <rFont val="Calibri"/>
            <scheme val="minor"/>
          </rPr>
          <t>9497014 (26.11.2016)
9497547 (23.04.2017)</t>
        </r>
      </text>
    </comment>
    <comment ref="M9" authorId="0" shapeId="0">
      <text>
        <r>
          <rPr>
            <sz val="11"/>
            <color rgb="FF000000"/>
            <rFont val="Calibri"/>
            <scheme val="minor"/>
          </rPr>
          <t>8424203 (13.09.2017)</t>
        </r>
      </text>
    </comment>
    <comment ref="N9" authorId="0" shapeId="0">
      <text>
        <r>
          <rPr>
            <sz val="11"/>
            <color rgb="FF000000"/>
            <rFont val="Calibri"/>
            <scheme val="minor"/>
          </rPr>
          <t>0586198 (25.11.2009)
6067404-76 (11.03.2017)</t>
        </r>
      </text>
    </comment>
    <comment ref="O9" authorId="0" shapeId="0">
      <text>
        <r>
          <rPr>
            <sz val="11"/>
            <color rgb="FF000000"/>
            <rFont val="Calibri"/>
            <scheme val="minor"/>
          </rPr>
          <t>13.09.2017
3693479 (13.09.2017)</t>
        </r>
      </text>
    </comment>
    <comment ref="P9" authorId="0" shapeId="0">
      <text>
        <r>
          <rPr>
            <sz val="11"/>
            <color rgb="FF000000"/>
            <rFont val="Calibri"/>
            <scheme val="minor"/>
          </rPr>
          <t>5163841 (19.11.2017)</t>
        </r>
      </text>
    </comment>
    <comment ref="Q9" authorId="0" shapeId="0">
      <text>
        <r>
          <rPr>
            <sz val="11"/>
            <color rgb="FF000000"/>
            <rFont val="Calibri"/>
            <scheme val="minor"/>
          </rPr>
          <t>3699345 (13.09.2017)</t>
        </r>
      </text>
    </comment>
    <comment ref="R9" authorId="0" shapeId="0">
      <text>
        <r>
          <rPr>
            <sz val="11"/>
            <color rgb="FF000000"/>
            <rFont val="Calibri"/>
            <scheme val="minor"/>
          </rPr>
          <t>7533387 (13.09.2017)</t>
        </r>
      </text>
    </comment>
    <comment ref="T9" authorId="0" shapeId="0">
      <text>
        <r>
          <rPr>
            <sz val="11"/>
            <color rgb="FF000000"/>
            <rFont val="Calibri"/>
            <scheme val="minor"/>
          </rPr>
          <t>1231326 (20.06.2017)
1231492 (21.10.2017)
1231843 (04.09.2017)
9669600</t>
        </r>
      </text>
    </comment>
    <comment ref="U9" authorId="0" shapeId="0">
      <text>
        <r>
          <rPr>
            <sz val="11"/>
            <color rgb="FF000000"/>
            <rFont val="Calibri"/>
            <scheme val="minor"/>
          </rPr>
          <t>0315239 (02.12.2017)
6735460 (13.09.2017)</t>
        </r>
      </text>
    </comment>
    <comment ref="Y9" authorId="0" shapeId="0">
      <text>
        <r>
          <rPr>
            <sz val="11"/>
            <color rgb="FF000000"/>
            <rFont val="Calibri"/>
            <scheme val="minor"/>
          </rPr>
          <t>0225078 (16.06.2017)
0225120 (27.02.2017)</t>
        </r>
      </text>
    </comment>
    <comment ref="D10" authorId="0" shapeId="0">
      <text>
        <r>
          <rPr>
            <sz val="11"/>
            <color rgb="FF000000"/>
            <rFont val="Calibri"/>
            <scheme val="minor"/>
          </rPr>
          <t>16.03.2020
4319550 (16.03.2020)</t>
        </r>
      </text>
    </comment>
    <comment ref="F10" authorId="0" shapeId="0">
      <text>
        <r>
          <rPr>
            <sz val="11"/>
            <color rgb="FF000000"/>
            <rFont val="Calibri"/>
            <scheme val="minor"/>
          </rPr>
          <t>2543434 (21.03.2017)</t>
        </r>
      </text>
    </comment>
    <comment ref="G10" authorId="0" shapeId="0">
      <text>
        <r>
          <rPr>
            <sz val="11"/>
            <color rgb="FF000000"/>
            <rFont val="Calibri"/>
            <scheme val="minor"/>
          </rPr>
          <t>09.02.2017
4541173 (09.02.2017)</t>
        </r>
      </text>
    </comment>
    <comment ref="I10" authorId="0" shapeId="0">
      <text>
        <r>
          <rPr>
            <sz val="11"/>
            <color rgb="FF000000"/>
            <rFont val="Calibri"/>
            <scheme val="minor"/>
          </rPr>
          <t>5692074-82 (29.12.2016)</t>
        </r>
      </text>
    </comment>
    <comment ref="L10" authorId="0" shapeId="0">
      <text>
        <r>
          <rPr>
            <sz val="11"/>
            <color rgb="FF000000"/>
            <rFont val="Calibri"/>
            <scheme val="minor"/>
          </rPr>
          <t>28.07.2016
1656750 (28.07.2016)
3866542 (17.12.2017)</t>
        </r>
      </text>
    </comment>
    <comment ref="M10" authorId="0" shapeId="0">
      <text>
        <r>
          <rPr>
            <sz val="11"/>
            <color rgb="FF000000"/>
            <rFont val="Calibri"/>
            <scheme val="minor"/>
          </rPr>
          <t>6613386 (19.11.2017)</t>
        </r>
      </text>
    </comment>
    <comment ref="N10" authorId="0" shapeId="0">
      <text>
        <r>
          <rPr>
            <sz val="11"/>
            <color rgb="FF000000"/>
            <rFont val="Calibri"/>
            <scheme val="minor"/>
          </rPr>
          <t>2924836 (17.04.2018)</t>
        </r>
      </text>
    </comment>
    <comment ref="O10" authorId="0" shapeId="0">
      <text>
        <r>
          <rPr>
            <sz val="11"/>
            <color rgb="FF000000"/>
            <rFont val="Calibri"/>
            <scheme val="minor"/>
          </rPr>
          <t>28.07.2016
5873783 (29.11.2016)
6467431 (28.07.2016)</t>
        </r>
      </text>
    </comment>
    <comment ref="P10" authorId="0" shapeId="0">
      <text>
        <r>
          <rPr>
            <sz val="11"/>
            <color rgb="FF000000"/>
            <rFont val="Calibri"/>
            <scheme val="minor"/>
          </rPr>
          <t>05.01.2020
1731807 (05.01.2020)</t>
        </r>
      </text>
    </comment>
    <comment ref="Q10" authorId="0" shapeId="0">
      <text>
        <r>
          <rPr>
            <sz val="11"/>
            <color rgb="FF000000"/>
            <rFont val="Calibri"/>
            <scheme val="minor"/>
          </rPr>
          <t>08.07.2017
2637892 (08.07.2017)</t>
        </r>
      </text>
    </comment>
    <comment ref="R10" authorId="0" shapeId="0">
      <text>
        <r>
          <rPr>
            <sz val="11"/>
            <color rgb="FF000000"/>
            <rFont val="Calibri"/>
            <scheme val="minor"/>
          </rPr>
          <t>03.06.2017
6536538 (03.06.2017)</t>
        </r>
      </text>
    </comment>
    <comment ref="T10" authorId="0" shapeId="0">
      <text>
        <r>
          <rPr>
            <sz val="11"/>
            <color rgb="FF000000"/>
            <rFont val="Calibri"/>
            <scheme val="minor"/>
          </rPr>
          <t>14.09.2016
0673078 (14.09.2016)</t>
        </r>
      </text>
    </comment>
    <comment ref="U10" authorId="0" shapeId="0">
      <text>
        <r>
          <rPr>
            <sz val="11"/>
            <color rgb="FF000000"/>
            <rFont val="Calibri"/>
            <scheme val="minor"/>
          </rPr>
          <t>31.03.2014
2390850 (31.03.2014)</t>
        </r>
      </text>
    </comment>
    <comment ref="Y10" authorId="0" shapeId="0">
      <text>
        <r>
          <rPr>
            <sz val="11"/>
            <color rgb="FF000000"/>
            <rFont val="Calibri"/>
            <scheme val="minor"/>
          </rPr>
          <t>13.09.2017
2390850 (13.09.2017)</t>
        </r>
      </text>
    </comment>
    <comment ref="B11" authorId="0" shapeId="0">
      <text>
        <r>
          <rPr>
            <sz val="11"/>
            <color rgb="FF000000"/>
            <rFont val="Calibri"/>
            <scheme val="minor"/>
          </rPr>
          <t>10.05.1995</t>
        </r>
      </text>
    </comment>
    <comment ref="D11" authorId="0" shapeId="0">
      <text>
        <r>
          <rPr>
            <sz val="11"/>
            <color rgb="FF000000"/>
            <rFont val="Calibri"/>
            <scheme val="minor"/>
          </rPr>
          <t>4364848 (05.12.2017)
6094435-77 (13.09.2017)</t>
        </r>
      </text>
    </comment>
    <comment ref="E11" authorId="0" shapeId="0">
      <text>
        <r>
          <rPr>
            <sz val="11"/>
            <color rgb="FF000000"/>
            <rFont val="Calibri"/>
            <scheme val="minor"/>
          </rPr>
          <t>1769317 (01.10.2018)</t>
        </r>
      </text>
    </comment>
    <comment ref="F11" authorId="0" shapeId="0">
      <text>
        <r>
          <rPr>
            <sz val="11"/>
            <color rgb="FF000000"/>
            <rFont val="Calibri"/>
            <scheme val="minor"/>
          </rPr>
          <t>4590288 (21.01.2017)</t>
        </r>
      </text>
    </comment>
    <comment ref="G11" authorId="0" shapeId="0">
      <text>
        <r>
          <rPr>
            <sz val="11"/>
            <color rgb="FF000000"/>
            <rFont val="Calibri"/>
            <scheme val="minor"/>
          </rPr>
          <t>5685028-35 (24.05.2017)
5685398 (01.11.2017)</t>
        </r>
      </text>
    </comment>
    <comment ref="I11" authorId="0" shapeId="0">
      <text>
        <r>
          <rPr>
            <sz val="11"/>
            <color rgb="FF000000"/>
            <rFont val="Calibri"/>
            <scheme val="minor"/>
          </rPr>
          <t>4495049 (02.10.2017)
4495229-50 (20.02.2017)</t>
        </r>
      </text>
    </comment>
    <comment ref="L11" authorId="0" shapeId="0">
      <text>
        <r>
          <rPr>
            <sz val="11"/>
            <color rgb="FF000000"/>
            <rFont val="Calibri"/>
            <scheme val="minor"/>
          </rPr>
          <t>1273747 (23.09.2017)
6509148 (13.09.2017)</t>
        </r>
      </text>
    </comment>
    <comment ref="M11" authorId="0" shapeId="0">
      <text>
        <r>
          <rPr>
            <sz val="11"/>
            <color rgb="FF000000"/>
            <rFont val="Calibri"/>
            <scheme val="minor"/>
          </rPr>
          <t>1889451 (17.12.2017)
5675438-99 (05.01.2016)
6662628 (24.11.2017)</t>
        </r>
      </text>
    </comment>
    <comment ref="N11" authorId="0" shapeId="0">
      <text>
        <r>
          <rPr>
            <sz val="11"/>
            <color rgb="FF000000"/>
            <rFont val="Calibri"/>
            <scheme val="minor"/>
          </rPr>
          <t>2339387 (13.09.2017)</t>
        </r>
      </text>
    </comment>
    <comment ref="O11" authorId="0" shapeId="0">
      <text>
        <r>
          <rPr>
            <sz val="11"/>
            <color rgb="FF000000"/>
            <rFont val="Calibri"/>
            <scheme val="minor"/>
          </rPr>
          <t>1251474 (18.12.2016)
2729355 (31.08.2017)</t>
        </r>
      </text>
    </comment>
    <comment ref="P11" authorId="0" shapeId="0">
      <text>
        <r>
          <rPr>
            <sz val="11"/>
            <color rgb="FF000000"/>
            <rFont val="Calibri"/>
            <scheme val="minor"/>
          </rPr>
          <t>2897890 (08.08.2018)</t>
        </r>
      </text>
    </comment>
    <comment ref="Q11" authorId="0" shapeId="0">
      <text>
        <r>
          <rPr>
            <sz val="11"/>
            <color rgb="FF000000"/>
            <rFont val="Calibri"/>
            <scheme val="minor"/>
          </rPr>
          <t>5149313 (23.04.2017)
5149501 (09.12.2016)
5149682 (04.10.2017)
5401946 (18.11.2017)
6673966 (02.05.2017)</t>
        </r>
      </text>
    </comment>
    <comment ref="R11" authorId="0" shapeId="0">
      <text>
        <r>
          <rPr>
            <sz val="11"/>
            <color rgb="FF000000"/>
            <rFont val="Calibri"/>
            <scheme val="minor"/>
          </rPr>
          <t>2375597 (26.11.2016)
2375860 (27.11.2017)</t>
        </r>
      </text>
    </comment>
    <comment ref="T11" authorId="0" shapeId="0">
      <text>
        <r>
          <rPr>
            <sz val="11"/>
            <color rgb="FF000000"/>
            <rFont val="Calibri"/>
            <scheme val="minor"/>
          </rPr>
          <t>0250539 (13.09.2017)</t>
        </r>
      </text>
    </comment>
    <comment ref="U11" authorId="0" shapeId="0">
      <text>
        <r>
          <rPr>
            <sz val="11"/>
            <color rgb="FF000000"/>
            <rFont val="Calibri"/>
            <scheme val="minor"/>
          </rPr>
          <t>30.05.2017
5591260 (30.05.2017)</t>
        </r>
      </text>
    </comment>
    <comment ref="Y11" authorId="0" shapeId="0">
      <text>
        <r>
          <rPr>
            <sz val="11"/>
            <color rgb="FF000000"/>
            <rFont val="Calibri"/>
            <scheme val="minor"/>
          </rPr>
          <t>22.06.2018
6612984 (22.06.2018)</t>
        </r>
      </text>
    </comment>
    <comment ref="D12" authorId="0" shapeId="0">
      <text>
        <r>
          <rPr>
            <sz val="11"/>
            <color rgb="FF000000"/>
            <rFont val="Calibri"/>
            <scheme val="minor"/>
          </rPr>
          <t>6571365 (01.04.2017)
6571802-83 (01.03.2017)
6571903-37 (17.06.2017)
6795419-57 (31.03.2014)</t>
        </r>
      </text>
    </comment>
    <comment ref="E12" authorId="0" shapeId="0">
      <text>
        <r>
          <rPr>
            <sz val="11"/>
            <color rgb="FF000000"/>
            <rFont val="Calibri"/>
            <scheme val="minor"/>
          </rPr>
          <t xml:space="preserve">23.02.2016 г.
ebay
ББ 5444925
</t>
        </r>
      </text>
    </comment>
    <comment ref="F12" authorId="0" shapeId="0">
      <text>
        <r>
          <rPr>
            <sz val="11"/>
            <color rgb="FF000000"/>
            <rFont val="Calibri"/>
            <scheme val="minor"/>
          </rPr>
          <t>4728262 (03.11.2017)
7154018 (27.05.2017)</t>
        </r>
      </text>
    </comment>
    <comment ref="G12" authorId="0" shapeId="0">
      <text>
        <r>
          <rPr>
            <sz val="11"/>
            <color rgb="FF000000"/>
            <rFont val="Calibri"/>
            <scheme val="minor"/>
          </rPr>
          <t>1300219 (13.09.2017)</t>
        </r>
      </text>
    </comment>
    <comment ref="I12" authorId="0" shapeId="0">
      <text>
        <r>
          <rPr>
            <sz val="11"/>
            <color rgb="FF000000"/>
            <rFont val="Calibri"/>
            <scheme val="minor"/>
          </rPr>
          <t>01.06.2016
banknoter.com
2007455</t>
        </r>
      </text>
    </comment>
    <comment ref="L12" authorId="0" shapeId="0">
      <text>
        <r>
          <rPr>
            <sz val="11"/>
            <color rgb="FF000000"/>
            <rFont val="Calibri"/>
            <scheme val="minor"/>
          </rPr>
          <t>2102204 (02.12.2017)
4893771 (13.09.2017)</t>
        </r>
      </text>
    </comment>
    <comment ref="M12" authorId="0" shapeId="0">
      <text>
        <r>
          <rPr>
            <sz val="11"/>
            <color rgb="FF000000"/>
            <rFont val="Calibri"/>
            <scheme val="minor"/>
          </rPr>
          <t>0026922 (13.09.2017)</t>
        </r>
      </text>
    </comment>
    <comment ref="N12" authorId="0" shapeId="0">
      <text>
        <r>
          <rPr>
            <sz val="11"/>
            <color rgb="FF000000"/>
            <rFont val="Calibri"/>
            <scheme val="minor"/>
          </rPr>
          <t>1342926-47 (26.11.2016)
5652106 (15.01.2017)</t>
        </r>
      </text>
    </comment>
    <comment ref="O12" authorId="0" shapeId="0">
      <text>
        <r>
          <rPr>
            <sz val="11"/>
            <color rgb="FF000000"/>
            <rFont val="Calibri"/>
            <scheme val="minor"/>
          </rPr>
          <t>01.06.2016
0269628 (26.11.2017)
1533724 (01.06.2016)</t>
        </r>
      </text>
    </comment>
    <comment ref="P12" authorId="0" shapeId="0">
      <text>
        <r>
          <rPr>
            <sz val="11"/>
            <color rgb="FF000000"/>
            <rFont val="Calibri"/>
            <scheme val="minor"/>
          </rPr>
          <t>5095902 (13.09.2017)</t>
        </r>
      </text>
    </comment>
    <comment ref="Q12" authorId="0" shapeId="0">
      <text>
        <r>
          <rPr>
            <sz val="11"/>
            <color rgb="FF000000"/>
            <rFont val="Calibri"/>
            <scheme val="minor"/>
          </rPr>
          <t xml:space="preserve">22.01.2016
Aukro
3699375
</t>
        </r>
      </text>
    </comment>
    <comment ref="R12" authorId="0" shapeId="0">
      <text>
        <r>
          <rPr>
            <sz val="11"/>
            <color rgb="FF000000"/>
            <rFont val="Calibri"/>
            <scheme val="minor"/>
          </rPr>
          <t>1131289 (05.09.2017)</t>
        </r>
      </text>
    </comment>
    <comment ref="T12" authorId="0" shapeId="0">
      <text>
        <r>
          <rPr>
            <sz val="11"/>
            <color rgb="FF000000"/>
            <rFont val="Calibri"/>
            <scheme val="minor"/>
          </rPr>
          <t>6693621 (17.01.2017)</t>
        </r>
      </text>
    </comment>
    <comment ref="U12" authorId="0" shapeId="0">
      <text>
        <r>
          <rPr>
            <sz val="11"/>
            <color rgb="FF000000"/>
            <rFont val="Calibri"/>
            <scheme val="minor"/>
          </rPr>
          <t>0665689 (25.11.2009)</t>
        </r>
      </text>
    </comment>
    <comment ref="Y12" authorId="0" shapeId="0">
      <text>
        <r>
          <rPr>
            <sz val="11"/>
            <color rgb="FF000000"/>
            <rFont val="Calibri"/>
            <scheme val="minor"/>
          </rPr>
          <t>13.09.2017
3140567 (13.09.2017)</t>
        </r>
      </text>
    </comment>
    <comment ref="B13" authorId="0" shapeId="0">
      <text>
        <r>
          <rPr>
            <sz val="11"/>
            <color rgb="FF000000"/>
            <rFont val="Calibri"/>
            <scheme val="minor"/>
          </rPr>
          <t>10.05.1995</t>
        </r>
      </text>
    </comment>
    <comment ref="D13" authorId="0" shapeId="0">
      <text>
        <r>
          <rPr>
            <sz val="11"/>
            <color rgb="FF000000"/>
            <rFont val="Calibri"/>
            <scheme val="minor"/>
          </rPr>
          <t>02.05.2012
2934224-7 (02.05.2012)</t>
        </r>
      </text>
    </comment>
    <comment ref="E13" authorId="0" shapeId="0">
      <text>
        <r>
          <rPr>
            <sz val="11"/>
            <color rgb="FF000000"/>
            <rFont val="Calibri"/>
            <scheme val="minor"/>
          </rPr>
          <t>07.07.2016
2148908 (07.07.2016)</t>
        </r>
      </text>
    </comment>
    <comment ref="F13" authorId="0" shapeId="0">
      <text>
        <r>
          <rPr>
            <sz val="11"/>
            <color rgb="FF000000"/>
            <rFont val="Calibri"/>
            <scheme val="minor"/>
          </rPr>
          <t>0606109 (30.01.2017)
1699610 (21.01.2017)</t>
        </r>
      </text>
    </comment>
    <comment ref="G13" authorId="0" shapeId="0">
      <text>
        <r>
          <rPr>
            <sz val="11"/>
            <color rgb="FF000000"/>
            <rFont val="Calibri"/>
            <scheme val="minor"/>
          </rPr>
          <t>01.06.2016
0006591 (01.06.2016)
3066494 (23.04.2017)</t>
        </r>
      </text>
    </comment>
    <comment ref="I13" authorId="0" shapeId="0">
      <text>
        <r>
          <rPr>
            <sz val="11"/>
            <color rgb="FF000000"/>
            <rFont val="Calibri"/>
            <scheme val="minor"/>
          </rPr>
          <t>1423489 (13.09.2017)</t>
        </r>
      </text>
    </comment>
    <comment ref="L13" authorId="0" shapeId="0">
      <text>
        <r>
          <rPr>
            <sz val="11"/>
            <color rgb="FF000000"/>
            <rFont val="Calibri"/>
            <scheme val="minor"/>
          </rPr>
          <t>2071289 (05.10.2017)</t>
        </r>
      </text>
    </comment>
    <comment ref="M13" authorId="0" shapeId="0">
      <text>
        <r>
          <rPr>
            <sz val="11"/>
            <color rgb="FF000000"/>
            <rFont val="Calibri"/>
            <scheme val="minor"/>
          </rPr>
          <t>0765219 (01.10.2018)</t>
        </r>
      </text>
    </comment>
    <comment ref="N13" authorId="0" shapeId="0">
      <text>
        <r>
          <rPr>
            <sz val="11"/>
            <color rgb="FF000000"/>
            <rFont val="Calibri"/>
            <scheme val="minor"/>
          </rPr>
          <t>0940662 (13.09.2017)</t>
        </r>
      </text>
    </comment>
    <comment ref="O13" authorId="0" shapeId="0">
      <text>
        <r>
          <rPr>
            <sz val="11"/>
            <color rgb="FF000000"/>
            <rFont val="Calibri"/>
            <scheme val="minor"/>
          </rPr>
          <t>0891101-73 (30.09.2017)
0891272 (01.11.2017)
0891546 (13.09.2017)</t>
        </r>
      </text>
    </comment>
    <comment ref="P13" authorId="0" shapeId="0">
      <text>
        <r>
          <rPr>
            <sz val="11"/>
            <color rgb="FF000000"/>
            <rFont val="Calibri"/>
            <scheme val="minor"/>
          </rPr>
          <t>0176165-99 (15.01.2017)
1502053 (19.03.2017)
1502302-92 (02.12.2017)
1502762-73 (01.03.2017)
1502996 (17.01.2017)</t>
        </r>
      </text>
    </comment>
    <comment ref="Q13" authorId="0" shapeId="0">
      <text>
        <r>
          <rPr>
            <sz val="11"/>
            <color rgb="FF000000"/>
            <rFont val="Calibri"/>
            <scheme val="minor"/>
          </rPr>
          <t>23.07.2013
1045359 (23.07.2013)</t>
        </r>
      </text>
    </comment>
    <comment ref="R13" authorId="0" shapeId="0">
      <text>
        <r>
          <rPr>
            <sz val="11"/>
            <color rgb="FF000000"/>
            <rFont val="Calibri"/>
            <scheme val="minor"/>
          </rPr>
          <t>1520064 (01.04.2017)
1549453-97 (02.05.2017)
1882761 (20.06.2017)</t>
        </r>
      </text>
    </comment>
    <comment ref="T13" authorId="0" shapeId="0">
      <text>
        <r>
          <rPr>
            <sz val="11"/>
            <color rgb="FF000000"/>
            <rFont val="Calibri"/>
            <scheme val="minor"/>
          </rPr>
          <t>0425868 (13.09.2017)</t>
        </r>
      </text>
    </comment>
    <comment ref="U13" authorId="0" shapeId="0">
      <text>
        <r>
          <rPr>
            <sz val="11"/>
            <color rgb="FF000000"/>
            <rFont val="Calibri"/>
            <scheme val="minor"/>
          </rPr>
          <t>2891177 (23.01.2010)
2891484 (21.12.2016)</t>
        </r>
      </text>
    </comment>
    <comment ref="Y13" authorId="0" shapeId="0">
      <text>
        <r>
          <rPr>
            <sz val="11"/>
            <color rgb="FF000000"/>
            <rFont val="Calibri"/>
            <scheme val="minor"/>
          </rPr>
          <t>3006431 (13.09.2017)</t>
        </r>
      </text>
    </comment>
    <comment ref="D14" authorId="0" shapeId="0">
      <text>
        <r>
          <rPr>
            <sz val="11"/>
            <color rgb="FF000000"/>
            <rFont val="Calibri"/>
            <scheme val="minor"/>
          </rPr>
          <t>02.08.2016
0306628 (02.08.2016)</t>
        </r>
      </text>
    </comment>
    <comment ref="E14" authorId="0" shapeId="0">
      <text>
        <r>
          <rPr>
            <sz val="11"/>
            <color rgb="FF000000"/>
            <rFont val="Calibri"/>
            <scheme val="minor"/>
          </rPr>
          <t>1656416 (04.09.2017)</t>
        </r>
      </text>
    </comment>
    <comment ref="F14" authorId="0" shapeId="0">
      <text>
        <r>
          <rPr>
            <sz val="11"/>
            <color rgb="FF000000"/>
            <rFont val="Calibri"/>
            <scheme val="minor"/>
          </rPr>
          <t>03.12.2016
1207822 (03.12.2016)</t>
        </r>
      </text>
    </comment>
    <comment ref="G14" authorId="0" shapeId="0">
      <text>
        <r>
          <rPr>
            <sz val="11"/>
            <color rgb="FF000000"/>
            <rFont val="Calibri"/>
            <scheme val="minor"/>
          </rPr>
          <t>21.09.2018
2034006 (21.09.2018)</t>
        </r>
      </text>
    </comment>
    <comment ref="I14" authorId="0" shapeId="0">
      <text>
        <r>
          <rPr>
            <sz val="11"/>
            <color rgb="FF000000"/>
            <rFont val="Calibri"/>
            <scheme val="minor"/>
          </rPr>
          <t>30.05.2017
0827500 (30.05.2017)
0827715 (04.09.2017)</t>
        </r>
      </text>
    </comment>
    <comment ref="L14" authorId="0" shapeId="0">
      <text>
        <r>
          <rPr>
            <sz val="11"/>
            <color rgb="FF000000"/>
            <rFont val="Calibri"/>
            <scheme val="minor"/>
          </rPr>
          <t>1672321 (13.09.2017)</t>
        </r>
      </text>
    </comment>
    <comment ref="M14" authorId="0" shapeId="0">
      <text>
        <r>
          <rPr>
            <sz val="11"/>
            <color rgb="FF000000"/>
            <rFont val="Calibri"/>
            <scheme val="minor"/>
          </rPr>
          <t>0971529 (13.09.2017)</t>
        </r>
      </text>
    </comment>
    <comment ref="N14" authorId="0" shapeId="0">
      <text>
        <r>
          <rPr>
            <sz val="11"/>
            <color rgb="FF000000"/>
            <rFont val="Calibri"/>
            <scheme val="minor"/>
          </rPr>
          <t>0753196 (13.09.2017)</t>
        </r>
      </text>
    </comment>
    <comment ref="O14" authorId="0" shapeId="0">
      <text>
        <r>
          <rPr>
            <sz val="11"/>
            <color rgb="FF000000"/>
            <rFont val="Calibri"/>
            <scheme val="minor"/>
          </rPr>
          <t>1218838 (24.05.2017)
3114327 (fox-notes)</t>
        </r>
      </text>
    </comment>
    <comment ref="P14" authorId="0" shapeId="0">
      <text>
        <r>
          <rPr>
            <sz val="11"/>
            <color rgb="FF000000"/>
            <rFont val="Calibri"/>
            <scheme val="minor"/>
          </rPr>
          <t>0047689 (17.01.2017)
0745624-40 (02.01.2017)</t>
        </r>
      </text>
    </comment>
    <comment ref="Q14" authorId="0" shapeId="0">
      <text>
        <r>
          <rPr>
            <sz val="11"/>
            <color rgb="FF000000"/>
            <rFont val="Calibri"/>
            <scheme val="minor"/>
          </rPr>
          <t>1743459 (13.09.2017)</t>
        </r>
      </text>
    </comment>
    <comment ref="R14" authorId="0" shapeId="0">
      <text>
        <r>
          <rPr>
            <sz val="11"/>
            <color rgb="FF000000"/>
            <rFont val="Calibri"/>
            <scheme val="minor"/>
          </rPr>
          <t>0509416 (03.11.2017)
3040051-6 (06.01.2017)
3040403-87 (19.06.2017)</t>
        </r>
      </text>
    </comment>
    <comment ref="T14" authorId="0" shapeId="0">
      <text>
        <r>
          <rPr>
            <sz val="11"/>
            <color rgb="FF000000"/>
            <rFont val="Calibri"/>
            <scheme val="minor"/>
          </rPr>
          <t>17.04.2018
0440109 (17.04.2018)</t>
        </r>
      </text>
    </comment>
    <comment ref="U14" authorId="0" shapeId="0">
      <text>
        <r>
          <rPr>
            <sz val="11"/>
            <color rgb="FF000000"/>
            <rFont val="Calibri"/>
            <scheme val="minor"/>
          </rPr>
          <t>1326616 (02.10.2017)
3077061 (11.03.2017)</t>
        </r>
      </text>
    </comment>
    <comment ref="Y14" authorId="0" shapeId="0">
      <text>
        <r>
          <rPr>
            <sz val="11"/>
            <color rgb="FF000000"/>
            <rFont val="Calibri"/>
            <scheme val="minor"/>
          </rPr>
          <t>05.05.2017
0971806 (05.05.2017)</t>
        </r>
      </text>
    </comment>
    <comment ref="B15" authorId="0" shapeId="0">
      <text>
        <r>
          <rPr>
            <sz val="11"/>
            <color rgb="FF000000"/>
            <rFont val="Calibri"/>
            <scheme val="minor"/>
          </rPr>
          <t>10.05.1995</t>
        </r>
      </text>
    </comment>
    <comment ref="D15" authorId="0" shapeId="0">
      <text>
        <r>
          <rPr>
            <sz val="11"/>
            <color rgb="FF000000"/>
            <rFont val="Calibri"/>
            <scheme val="minor"/>
          </rPr>
          <t>0679831-51 (21.06.2017)
1213928 (19.06.2017)
2953617-85 (01.03.2017)
2953902 (10.06.2017)
4465047-79 (31.08.2017)
4900155 (26.11.2016)</t>
        </r>
      </text>
    </comment>
    <comment ref="E15" authorId="0" shapeId="0">
      <text>
        <r>
          <rPr>
            <sz val="11"/>
            <color rgb="FF000000"/>
            <rFont val="Calibri"/>
            <scheme val="minor"/>
          </rPr>
          <t>23.07.2013
1626944 (23.07.2013)</t>
        </r>
      </text>
    </comment>
    <comment ref="F15" authorId="0" shapeId="0">
      <text>
        <r>
          <rPr>
            <sz val="11"/>
            <color rgb="FF000000"/>
            <rFont val="Calibri"/>
            <scheme val="minor"/>
          </rPr>
          <t>2245793 (28.02.2017)
2281189 (02.10.2017)
2281280 (18.11.2017)</t>
        </r>
      </text>
    </comment>
    <comment ref="G15" authorId="0" shapeId="0">
      <text>
        <r>
          <rPr>
            <sz val="11"/>
            <color rgb="FF000000"/>
            <rFont val="Calibri"/>
            <scheme val="minor"/>
          </rPr>
          <t>1538622 (23.04.2017)
2134806 (27.10.2017)
3779104 (08.11.2017)</t>
        </r>
      </text>
    </comment>
    <comment ref="I15" authorId="0" shapeId="0">
      <text>
        <r>
          <rPr>
            <sz val="11"/>
            <color rgb="FF000000"/>
            <rFont val="Calibri"/>
            <scheme val="minor"/>
          </rPr>
          <t>3943897 (12.01.2017)</t>
        </r>
      </text>
    </comment>
    <comment ref="L15" authorId="0" shapeId="0">
      <text>
        <r>
          <rPr>
            <sz val="11"/>
            <color rgb="FF000000"/>
            <rFont val="Calibri"/>
            <scheme val="minor"/>
          </rPr>
          <t>2433463 (02.02.2017)
2504107 (13.03.2017)
2504301-13 (26.03.2017)
4860691-5 (06.01.2017)
4860782 (21.02.2017)
4860917-88 (21.02.2017)</t>
        </r>
      </text>
    </comment>
    <comment ref="M15" authorId="0" shapeId="0">
      <text>
        <r>
          <rPr>
            <sz val="11"/>
            <color rgb="FF000000"/>
            <rFont val="Calibri"/>
            <scheme val="minor"/>
          </rPr>
          <t>3896362 (04.10.2017)
5283247 (13.09.2017)</t>
        </r>
      </text>
    </comment>
    <comment ref="N15" authorId="0" shapeId="0">
      <text>
        <r>
          <rPr>
            <sz val="11"/>
            <color rgb="FF000000"/>
            <rFont val="Calibri"/>
            <scheme val="minor"/>
          </rPr>
          <t>5881275 (21.11.2017)
5881339 (21.01.2017)
5881536 (28.08.2017)</t>
        </r>
      </text>
    </comment>
    <comment ref="O15" authorId="0" shapeId="0">
      <text>
        <r>
          <rPr>
            <sz val="11"/>
            <color rgb="FF000000"/>
            <rFont val="Calibri"/>
            <scheme val="minor"/>
          </rPr>
          <t>1306388 (23.01.2010)</t>
        </r>
      </text>
    </comment>
    <comment ref="P15" authorId="0" shapeId="0">
      <text>
        <r>
          <rPr>
            <sz val="11"/>
            <color rgb="FF000000"/>
            <rFont val="Calibri"/>
            <scheme val="minor"/>
          </rPr>
          <t>2638568 (18.02.2017)
3265509-72 (28.12.2016)
3432039 (24.05.2017)
3432322-87 (30.09.2017)
3432420 (01.11.2017)
3432938 (01.04.2017)
4088518 (fox-notes)</t>
        </r>
      </text>
    </comment>
    <comment ref="Q15" authorId="0" shapeId="0">
      <text>
        <r>
          <rPr>
            <sz val="11"/>
            <color rgb="FF000000"/>
            <rFont val="Calibri"/>
            <scheme val="minor"/>
          </rPr>
          <t>1094059 (27.05.2017)
1094801 (29.05.2017)
4375701-5 (25.06.2017)
4445806 (02.12.2017)</t>
        </r>
      </text>
    </comment>
    <comment ref="R15" authorId="0" shapeId="0">
      <text>
        <r>
          <rPr>
            <sz val="11"/>
            <color rgb="FF000000"/>
            <rFont val="Calibri"/>
            <scheme val="minor"/>
          </rPr>
          <t>3977792 (24.12.2016)</t>
        </r>
      </text>
    </comment>
    <comment ref="B16" authorId="0" shapeId="0">
      <text>
        <r>
          <rPr>
            <sz val="11"/>
            <color rgb="FF000000"/>
            <rFont val="Calibri"/>
            <scheme val="minor"/>
          </rPr>
          <t>не выпущен</t>
        </r>
      </text>
    </comment>
    <comment ref="D16" authorId="0" shapeId="0">
      <text>
        <r>
          <rPr>
            <sz val="11"/>
            <color rgb="FF000000"/>
            <rFont val="Calibri"/>
            <scheme val="minor"/>
          </rPr>
          <t>0855108-93 (17.06.2017)
0855783 (02.10.2017)
1234567 (20.08.2017)
8122463
8122786 (14.09.2017)
8122822 (02.08.2018)
8223453-9 (02.12.2016)
8223738 (26.11.2016)</t>
        </r>
      </text>
    </comment>
    <comment ref="E16" authorId="0" shapeId="0">
      <text>
        <r>
          <rPr>
            <sz val="11"/>
            <color rgb="FF000000"/>
            <rFont val="Calibri"/>
            <scheme val="minor"/>
          </rPr>
          <t>22.04.2021
1622434 (22.04.2021)</t>
        </r>
      </text>
    </comment>
    <comment ref="B17" authorId="0" shapeId="0">
      <text>
        <r>
          <rPr>
            <sz val="11"/>
            <color rgb="FF000000"/>
            <rFont val="Calibri"/>
            <scheme val="minor"/>
          </rPr>
          <t>не выпущен</t>
        </r>
      </text>
    </comment>
    <comment ref="E17" authorId="0" shapeId="0">
      <text>
        <r>
          <rPr>
            <sz val="11"/>
            <color rgb="FF000000"/>
            <rFont val="Calibri"/>
            <scheme val="minor"/>
          </rPr>
          <t>13.11.2012
0476243 (26.11.2016)
0476620-61 (13.11.2012)
0476722 (17.06.2017)</t>
        </r>
      </text>
    </comment>
    <comment ref="G17" authorId="0" shapeId="0">
      <text>
        <r>
          <rPr>
            <sz val="11"/>
            <color rgb="FF000000"/>
            <rFont val="Calibri"/>
            <scheme val="minor"/>
          </rPr>
          <t>0352241 (НАМУНА) (04.01.2017)
0352434 (НАМУНА) (23.04.2017)
0352586 (НАМУНА) (02.12.2016)
0649602 (22.04.2021)</t>
        </r>
      </text>
    </comment>
    <comment ref="L17" authorId="0" shapeId="0">
      <text>
        <r>
          <rPr>
            <sz val="11"/>
            <color rgb="FF000000"/>
            <rFont val="Calibri"/>
            <scheme val="minor"/>
          </rPr>
          <t>0624136-62 (НАМУНА) (23.05.2017)</t>
        </r>
      </text>
    </comment>
    <comment ref="O17" authorId="0" shapeId="0">
      <text>
        <r>
          <rPr>
            <sz val="11"/>
            <color rgb="FF000000"/>
            <rFont val="Calibri"/>
            <scheme val="minor"/>
          </rPr>
          <t>0583209-30 (02.08.2018)
0583505 (11.08.2017)</t>
        </r>
      </text>
    </comment>
    <comment ref="P17" authorId="0" shapeId="0">
      <text>
        <r>
          <rPr>
            <sz val="11"/>
            <color rgb="FF000000"/>
            <rFont val="Calibri"/>
            <scheme val="minor"/>
          </rPr>
          <t>0434383 (13.09.2017)</t>
        </r>
      </text>
    </comment>
    <comment ref="R17" authorId="0" shapeId="0">
      <text>
        <r>
          <rPr>
            <sz val="11"/>
            <color rgb="FF000000"/>
            <rFont val="Calibri"/>
            <scheme val="minor"/>
          </rPr>
          <t>0432026 (13.09.2017)
0432588 (02.10.2017)</t>
        </r>
      </text>
    </comment>
  </commentList>
</comments>
</file>

<file path=xl/comments5.xml><?xml version="1.0" encoding="utf-8"?>
<comments xmlns="http://schemas.openxmlformats.org/spreadsheetml/2006/main">
  <authors>
    <author/>
  </authors>
  <commentList>
    <comment ref="A2" authorId="0" shapeId="0">
      <text>
        <r>
          <rPr>
            <sz val="11"/>
            <color rgb="FF000000"/>
            <rFont val="Calibri"/>
            <scheme val="minor"/>
          </rPr>
          <t>номинал</t>
        </r>
      </text>
    </comment>
    <comment ref="B2" authorId="0" shapeId="0">
      <text>
        <r>
          <rPr>
            <sz val="11"/>
            <color rgb="FF000000"/>
            <rFont val="Calibri"/>
            <scheme val="minor"/>
          </rPr>
          <t>год ввода в оборот
в примечании:
1) год образца
2) дата ввода в оборот</t>
        </r>
      </text>
    </comment>
    <comment ref="AC2" authorId="0" shapeId="0">
      <text>
        <r>
          <rPr>
            <sz val="11"/>
            <color rgb="FF000000"/>
            <rFont val="Calibri"/>
            <scheme val="minor"/>
          </rPr>
          <t>количество серий</t>
        </r>
      </text>
    </comment>
    <comment ref="AE2" authorId="0" shapeId="0">
      <text>
        <r>
          <rPr>
            <sz val="11"/>
            <color rgb="FF000000"/>
            <rFont val="Calibri"/>
            <scheme val="minor"/>
          </rPr>
          <t>серия</t>
        </r>
      </text>
    </comment>
    <comment ref="AF2" authorId="0" shapeId="0">
      <text>
        <r>
          <rPr>
            <sz val="11"/>
            <color rgb="FF000000"/>
            <rFont val="Calibri"/>
            <scheme val="minor"/>
          </rPr>
          <t>минимальный номер</t>
        </r>
      </text>
    </comment>
    <comment ref="AG2" authorId="0" shapeId="0">
      <text>
        <r>
          <rPr>
            <sz val="11"/>
            <color rgb="FF000000"/>
            <rFont val="Calibri"/>
            <scheme val="minor"/>
          </rPr>
          <t>максимальный номер</t>
        </r>
      </text>
    </comment>
    <comment ref="AH2" authorId="0" shapeId="0">
      <text>
        <r>
          <rPr>
            <sz val="11"/>
            <color rgb="FF000000"/>
            <rFont val="Calibri"/>
            <scheme val="minor"/>
          </rPr>
          <t>серия</t>
        </r>
      </text>
    </comment>
    <comment ref="AI2" authorId="0" shapeId="0">
      <text>
        <r>
          <rPr>
            <sz val="11"/>
            <color rgb="FF000000"/>
            <rFont val="Calibri"/>
            <scheme val="minor"/>
          </rPr>
          <t>минимальный номер</t>
        </r>
      </text>
    </comment>
    <comment ref="AJ2" authorId="0" shapeId="0">
      <text>
        <r>
          <rPr>
            <sz val="11"/>
            <color rgb="FF000000"/>
            <rFont val="Calibri"/>
            <scheme val="minor"/>
          </rPr>
          <t>максимальный номер</t>
        </r>
      </text>
    </comment>
    <comment ref="AK2" authorId="0" shapeId="0">
      <text>
        <r>
          <rPr>
            <sz val="11"/>
            <color rgb="FF000000"/>
            <rFont val="Calibri"/>
            <scheme val="minor"/>
          </rPr>
          <t>серия</t>
        </r>
      </text>
    </comment>
    <comment ref="AL2" authorId="0" shapeId="0">
      <text>
        <r>
          <rPr>
            <sz val="11"/>
            <color rgb="FF000000"/>
            <rFont val="Calibri"/>
            <scheme val="minor"/>
          </rPr>
          <t>минимальный номер</t>
        </r>
      </text>
    </comment>
    <comment ref="AM2" authorId="0" shapeId="0">
      <text>
        <r>
          <rPr>
            <sz val="11"/>
            <color rgb="FF000000"/>
            <rFont val="Calibri"/>
            <scheme val="minor"/>
          </rPr>
          <t>максимальный номер</t>
        </r>
      </text>
    </comment>
    <comment ref="AN2" authorId="0" shapeId="0">
      <text>
        <r>
          <rPr>
            <sz val="11"/>
            <color rgb="FF000000"/>
            <rFont val="Calibri"/>
            <scheme val="minor"/>
          </rPr>
          <t>серия</t>
        </r>
      </text>
    </comment>
    <comment ref="AO2" authorId="0" shapeId="0">
      <text>
        <r>
          <rPr>
            <sz val="11"/>
            <color rgb="FF000000"/>
            <rFont val="Calibri"/>
            <scheme val="minor"/>
          </rPr>
          <t>минимальный номер</t>
        </r>
      </text>
    </comment>
    <comment ref="AP2" authorId="0" shapeId="0">
      <text>
        <r>
          <rPr>
            <sz val="11"/>
            <color rgb="FF000000"/>
            <rFont val="Calibri"/>
            <scheme val="minor"/>
          </rPr>
          <t>максимальный номер</t>
        </r>
      </text>
    </comment>
    <comment ref="AQ2" authorId="0" shapeId="0">
      <text>
        <r>
          <rPr>
            <sz val="11"/>
            <color rgb="FF000000"/>
            <rFont val="Calibri"/>
            <scheme val="minor"/>
          </rPr>
          <t>серия</t>
        </r>
      </text>
    </comment>
    <comment ref="AR2" authorId="0" shapeId="0">
      <text>
        <r>
          <rPr>
            <sz val="11"/>
            <color rgb="FF000000"/>
            <rFont val="Calibri"/>
            <scheme val="minor"/>
          </rPr>
          <t>минимальный номер</t>
        </r>
      </text>
    </comment>
    <comment ref="AS2" authorId="0" shapeId="0">
      <text>
        <r>
          <rPr>
            <sz val="11"/>
            <color rgb="FF000000"/>
            <rFont val="Calibri"/>
            <scheme val="minor"/>
          </rPr>
          <t>максимальный номер</t>
        </r>
      </text>
    </comment>
    <comment ref="B3" authorId="0" shapeId="0">
      <text>
        <r>
          <rPr>
            <sz val="11"/>
            <color rgb="FF000000"/>
            <rFont val="Calibri"/>
            <scheme val="minor"/>
          </rPr>
          <t>1999
30.10.2000</t>
        </r>
      </text>
    </comment>
    <comment ref="C3" authorId="0" shapeId="0">
      <text>
        <r>
          <rPr>
            <sz val="11"/>
            <color rgb="FF000000"/>
            <rFont val="Calibri"/>
            <scheme val="minor"/>
          </rPr>
          <t>0318299 (09.07.2017)
0318396 (21.11.2017)
0318923-83 (18.12.2016)
3874396 (02.09.2017)
5304194 (02.10.2017)
5479140 (fox-notes)
8283705 (07.05.2017)
8296624 (17.12.2016)
8310878 (13.08.2017)
8567201 (26.11.2016)
8567689 (29.01.2017)
8567846-65 (17.01.2017)
8657248 (21.09.2017)
8711601-8 (04.11.2017)
8711711-2 (07.12.2017)
8714585 (27.05.2017)
8743929 (14.07.2017)
8838594-600 (06.09.2017)
8856103 (20.08.2017)
8856275 (17.11.2017)
8921252 (25.02.2017)
8923453 (27.11.2017)
8923586 (08.06.2017)
8923692 (21.01.2017)
8931565 (27.04.2017)
8934868 (12.12.2016)
8944177 (09.03.2017)
8944592 (01.04.2017)
8944639-69 (14.12.2016)
8944765 (05.09.2017)
8944923 (20.08.2017)
8947936-7 (23.12.2016)
8948784 (21.12.2016)
8965050-60 (21.05.2017)
8965826 (17.06.2017)
8974224 (20.02.2017)
8975801-83 (15.01.2017)
8976843 (16.08.2022)
8979705 (27.03.2017)
8979824 (18.12.2016)
8989825 (14.09.2017)
9067051 (06.01.2017)
9165579 (08.06.2017)
9180060 (12.12.2016)
9182601 (09.10.2017)
9186604-72 (25.02.2017)
9189001 (06.09.2017)
9189640-96 (03.05.2017)
9194431 (17.10.2017)
9206033 (27.02.2017)
9367011 (03.06.2017)</t>
        </r>
      </text>
    </comment>
    <comment ref="AB3" authorId="0" shapeId="0">
      <text>
        <r>
          <rPr>
            <sz val="11"/>
            <color rgb="FF000000"/>
            <rFont val="Calibri"/>
            <scheme val="minor"/>
          </rPr>
          <t>0010734 (06.09.2017)
0010900 (31.01.2017)
0020026 (16.01.2021)</t>
        </r>
      </text>
    </comment>
    <comment ref="B4" authorId="0" shapeId="0">
      <text>
        <r>
          <rPr>
            <sz val="11"/>
            <color rgb="FF000000"/>
            <rFont val="Calibri"/>
            <scheme val="minor"/>
          </rPr>
          <t>1999
30.10.2000</t>
        </r>
      </text>
    </comment>
    <comment ref="C4" authorId="0" shapeId="0">
      <text>
        <r>
          <rPr>
            <sz val="11"/>
            <color rgb="FF000000"/>
            <rFont val="Calibri"/>
            <scheme val="minor"/>
          </rPr>
          <t>0054031 (09.10.2017)
2151532 (23.07.2017)
2168811 (14.07.2017)
3091093 (21.11.2017)
3091112 (30.08.2017)
3091945-95 (18.12.2016)
5053534 (17.11.2017)
5057383 (30.08.2017)
6091704-74 (fox-notes)
7902692 (06.04.2017)
8296204-5 (21.12.2016)</t>
        </r>
      </text>
    </comment>
    <comment ref="D4" authorId="0" shapeId="0">
      <text>
        <r>
          <rPr>
            <sz val="11"/>
            <color rgb="FF000000"/>
            <rFont val="Calibri"/>
            <scheme val="minor"/>
          </rPr>
          <t>0183035 (28.01.2017)
5868509 (24.01.2017)
5895893 (17.02.2017)
5907690 (17.12.2016)
7943612 (05.05.2017)
8316539 (09.10.2017)
8957793 (27.05.2017)
9087206 (23.10.2017)
9087476 (11.02.2017)
9087768 (14.12.2016)
9093317 (09.07.2017)
9093524 (08.03.2017)
9093840 (24.01.2017)
9102135 (11.03.2017)
9105543 (25.02.2017)
9108646 (17.06.2017)
9110005 (27.03.2017)
9110314 (18.12.2016)
9112482 (09.10.2017)
9112503 (15.11.2017)
9113559 (21.01.2017)
9113886 (21.12.2016)</t>
        </r>
      </text>
    </comment>
    <comment ref="E4" authorId="0" shapeId="0">
      <text>
        <r>
          <rPr>
            <sz val="11"/>
            <color rgb="FF000000"/>
            <rFont val="Calibri"/>
            <scheme val="minor"/>
          </rPr>
          <t>0871670 (06.01.2017)
0873212 (14.03.2017)
0873455-67 (27.02.2017)
0875723-79 (08.04.2017)
0876128-57 (15.03.2017)
0877617 (08.01.2017)
0879445 (06.09.2017)
0900119 (20.02.2017)
0907869 (13.08.2017)
0909091 (17.10.2017)
0920466 (12.12.2016)
0920812 (29.11.2016)
0927802 (17.01.2017)
0948221 (12.10.2017)
0958427 (27.02.2017)
1450276 (23.12.2016)</t>
        </r>
      </text>
    </comment>
    <comment ref="AB4" authorId="0" shapeId="0">
      <text>
        <r>
          <rPr>
            <sz val="11"/>
            <color rgb="FF000000"/>
            <rFont val="Calibri"/>
            <scheme val="minor"/>
          </rPr>
          <t>0376510 (31.01.2017)
0405783 (07.03.2021)
0420188 (27.10.2017)
0433469 (16.01.2021)</t>
        </r>
      </text>
    </comment>
    <comment ref="B5" authorId="0" shapeId="0">
      <text>
        <r>
          <rPr>
            <sz val="11"/>
            <color rgb="FF000000"/>
            <rFont val="Calibri"/>
            <scheme val="minor"/>
          </rPr>
          <t>1999
30.10.2000</t>
        </r>
      </text>
    </comment>
    <comment ref="C5" authorId="0" shapeId="0">
      <text>
        <r>
          <rPr>
            <sz val="11"/>
            <color rgb="FF000000"/>
            <rFont val="Calibri"/>
            <scheme val="minor"/>
          </rPr>
          <t>0004121 (08.12.2017)
0013201-30 (20.06.2017)
0014321 (18.03.2017)
0014600 (09.10.2017)
0015463 (01.04.2017)
0015996-6000 (02.09.2017)
0016221-35 (08.01.2017)
0016436-83 (17.01.2017)
0016843 (23.06.2017)
1532290 (27.02.2017)
1532728 (12.12.2016)
1532929 (17.06.2017)
2936756 (26.10.2017)
5309695 (14.07.2017)
5944458 (27.03.2017)
5968282 (27.07.2017)
7847844 (19.07.2017)
7856046 (21.12.2016)
7856802-43 (fox-notes)
9983102-4 (16.12.2016)</t>
        </r>
      </text>
    </comment>
    <comment ref="D5" authorId="0" shapeId="0">
      <text>
        <r>
          <rPr>
            <sz val="11"/>
            <color rgb="FF000000"/>
            <rFont val="Calibri"/>
            <scheme val="minor"/>
          </rPr>
          <t>0982042-97 (18.12.2016)
0982675 (21.11.2017)
0982920 (30.08.2017)
2442735 (17.11.2017)
2443458 (31.08.2017)
2525066 (29.11.2018)
3913278 (05.05.2017)
6755325 (28.01.2017)
7161053 (30.01.2017)
7164617 (25.06.2017)
7164702 (22.05.2017)
7176347-54 (14.12.2011)
7204719 (27.05.2017)
7850208 (06.04.2017)
7955308 (23.07.2017)</t>
        </r>
      </text>
    </comment>
    <comment ref="E5" authorId="0" shapeId="0">
      <text>
        <r>
          <rPr>
            <sz val="11"/>
            <color rgb="FF000000"/>
            <rFont val="Calibri"/>
            <scheme val="minor"/>
          </rPr>
          <t>2801087 (29.11.2018)
2937314 (13.09.2017)
9829663 (13.09.2017)</t>
        </r>
      </text>
    </comment>
    <comment ref="F5" authorId="0" shapeId="0">
      <text>
        <r>
          <rPr>
            <sz val="11"/>
            <color rgb="FF000000"/>
            <rFont val="Calibri"/>
            <scheme val="minor"/>
          </rPr>
          <t>1561890 (18.12.2016)
1562770 (02.02.2017)
1566582 (17.12.2016)
1633201 (06.02.2017)
1689664 (21.01.2017)
1904140 (30.08.2017)
1907501 (14.02.2017)
1910957 (13.08.2017)</t>
        </r>
      </text>
    </comment>
    <comment ref="AB5" authorId="0" shapeId="0">
      <text>
        <r>
          <rPr>
            <sz val="11"/>
            <color rgb="FF000000"/>
            <rFont val="Calibri"/>
            <scheme val="minor"/>
          </rPr>
          <t>0019781 (16.01.2021)
0123349 (07.03.2021)</t>
        </r>
      </text>
    </comment>
    <comment ref="B6" authorId="0" shapeId="0">
      <text>
        <r>
          <rPr>
            <sz val="11"/>
            <color rgb="FF000000"/>
            <rFont val="Calibri"/>
            <scheme val="minor"/>
          </rPr>
          <t>1999
30.10.2000</t>
        </r>
      </text>
    </comment>
    <comment ref="C6" authorId="0" shapeId="0">
      <text>
        <r>
          <rPr>
            <sz val="11"/>
            <color rgb="FF000000"/>
            <rFont val="Calibri"/>
            <scheme val="minor"/>
          </rPr>
          <t>0011429 (23.05.2017)
1631681 (28.07.2017)
4320449 (28.01.2017)
4895234 (fox-notes)
6268381 (21.12.2016)
6268402 (02.10.2017)
7672285 (16.06.2017)
7672319 (27.02.2017)</t>
        </r>
      </text>
    </comment>
    <comment ref="D6" authorId="0" shapeId="0">
      <text>
        <r>
          <rPr>
            <sz val="11"/>
            <color rgb="FF000000"/>
            <rFont val="Calibri"/>
            <scheme val="minor"/>
          </rPr>
          <t>0000001 (23.11.2019)
0000550 (17.11.2017)
0000949 (15.01.2017)
0003367 (01.04.2017)
0004339 (11.08.2017)
0004602 (30.12.2016)
0004861 (03.06.2017)
0004987-9 (20.09.2017)
0016040 (17.01.2017)
0016140 (28.07.2017)
0016308 (16.08.2022)
1148426 (21.01.2021)
1893137 (08.12.2016)
3286811 (21.01.2021)
4773026-87 (18.12.2016)
6608322 (14.07.2017)
6608619 (21.01.2021)
8034070 (21.01.2021)
8501245 (15.05.2017)
9343600 (21.01.2021)</t>
        </r>
      </text>
    </comment>
    <comment ref="E6" authorId="0" shapeId="0">
      <text>
        <r>
          <rPr>
            <sz val="11"/>
            <color rgb="FF000000"/>
            <rFont val="Calibri"/>
            <scheme val="minor"/>
          </rPr>
          <t>1915667 (13.09.2017)
7333333 (13.09.2017)</t>
        </r>
      </text>
    </comment>
    <comment ref="F6" authorId="0" shapeId="0">
      <text>
        <r>
          <rPr>
            <sz val="11"/>
            <color rgb="FF000000"/>
            <rFont val="Calibri"/>
            <scheme val="minor"/>
          </rPr>
          <t>0047890 (27.05.2017)
2474861 (09.10.2017)
2524564 (19.05.2017)
2524623 (17.12.2016)
2699057 (18.12.2016)
2699672 (02.12.2017)</t>
        </r>
      </text>
    </comment>
    <comment ref="AB6" authorId="0" shapeId="0">
      <text>
        <r>
          <rPr>
            <sz val="11"/>
            <color rgb="FF000000"/>
            <rFont val="Calibri"/>
            <scheme val="minor"/>
          </rPr>
          <t>0041018 (31.01.2017)
0132221 (16.01.2021)</t>
        </r>
      </text>
    </comment>
    <comment ref="B7" authorId="0" shapeId="0">
      <text>
        <r>
          <rPr>
            <sz val="11"/>
            <color rgb="FF000000"/>
            <rFont val="Calibri"/>
            <scheme val="minor"/>
          </rPr>
          <t>1999
30.10.2000</t>
        </r>
      </text>
    </comment>
    <comment ref="C7" authorId="0" shapeId="0">
      <text>
        <r>
          <rPr>
            <sz val="11"/>
            <color rgb="FF000000"/>
            <rFont val="Calibri"/>
            <scheme val="minor"/>
          </rPr>
          <t>1259352 (02.09.2017)
6707133-56 (23.04.2017)
8977666 (22.02.2017)
9859439 (02.10.2017)
9859631-40 (28.08.2017)
9982920 (10.11.2017)</t>
        </r>
      </text>
    </comment>
    <comment ref="D7" authorId="0" shapeId="0">
      <text>
        <r>
          <rPr>
            <sz val="11"/>
            <color rgb="FF000000"/>
            <rFont val="Calibri"/>
            <scheme val="minor"/>
          </rPr>
          <t>4744481 (31.08.2017)
5395087 (30.08.2017)
6531140 (02.09.2017)
6611746 (22.02.2017)</t>
        </r>
      </text>
    </comment>
    <comment ref="E7" authorId="0" shapeId="0">
      <text>
        <r>
          <rPr>
            <sz val="11"/>
            <color rgb="FF000000"/>
            <rFont val="Calibri"/>
            <scheme val="minor"/>
          </rPr>
          <t>8097801 (10.10.2017)
8642462 (18.12.2016)
8643189 (fox-notes)</t>
        </r>
      </text>
    </comment>
    <comment ref="F7" authorId="0" shapeId="0">
      <text>
        <r>
          <rPr>
            <sz val="11"/>
            <color rgb="FF000000"/>
            <rFont val="Calibri"/>
            <scheme val="minor"/>
          </rPr>
          <t>1674497 (09.02.2017)</t>
        </r>
      </text>
    </comment>
    <comment ref="G7" authorId="0" shapeId="0">
      <text>
        <r>
          <rPr>
            <sz val="11"/>
            <color rgb="FF000000"/>
            <rFont val="Calibri"/>
            <scheme val="minor"/>
          </rPr>
          <t>3159904 (23.01.2017)</t>
        </r>
      </text>
    </comment>
    <comment ref="H7" authorId="0" shapeId="0">
      <text>
        <r>
          <rPr>
            <sz val="11"/>
            <color rgb="FF000000"/>
            <rFont val="Calibri"/>
            <scheme val="minor"/>
          </rPr>
          <t>0645854 (15.03.2017)
4684302 (31.08.2017)
6785489 (26.10.2017)</t>
        </r>
      </text>
    </comment>
    <comment ref="I7" authorId="0" shapeId="0">
      <text>
        <r>
          <rPr>
            <sz val="11"/>
            <color rgb="FF000000"/>
            <rFont val="Calibri"/>
            <scheme val="minor"/>
          </rPr>
          <t>0475513 (04.10.2018)
0515721 (22.10.2018)
3951752 (08.07.2017)
6774455 (22.10.2018)
7121677 (04.10.2018)</t>
        </r>
      </text>
    </comment>
    <comment ref="J7" authorId="0" shapeId="0">
      <text>
        <r>
          <rPr>
            <sz val="11"/>
            <color rgb="FF000000"/>
            <rFont val="Calibri"/>
            <scheme val="minor"/>
          </rPr>
          <t>28.02.2009
1888394 (08.08.2017)
1888962 (31.08.2017)
6047375 (14.09.2017)
6048306 (08.08.2017)
6049667
6049669
7207294 (04.01.2017)
7595983 (31.03.2017)</t>
        </r>
      </text>
    </comment>
    <comment ref="L7" authorId="0" shapeId="0">
      <text>
        <r>
          <rPr>
            <sz val="11"/>
            <color rgb="FF000000"/>
            <rFont val="Calibri"/>
            <scheme val="minor"/>
          </rPr>
          <t>9815095 (29.04.2017)</t>
        </r>
      </text>
    </comment>
    <comment ref="M7" authorId="0" shapeId="0">
      <text>
        <r>
          <rPr>
            <sz val="11"/>
            <color rgb="FF000000"/>
            <rFont val="Calibri"/>
            <scheme val="minor"/>
          </rPr>
          <t>0766211 (24.09.2017)
4371697 (01.04.2017)
8099211 (25.11.2018)
8442776 (25.11.2018)
9968748 (25.11.2018)</t>
        </r>
      </text>
    </comment>
    <comment ref="N7" authorId="0" shapeId="0">
      <text>
        <r>
          <rPr>
            <sz val="11"/>
            <color rgb="FF000000"/>
            <rFont val="Calibri"/>
            <scheme val="minor"/>
          </rPr>
          <t>0604401 (08.02.2017)
0627598 (10.11.2020)
0996118 (10.11.2020)
1296235 (19.08.2021)
1633334 (10.11.2020)</t>
        </r>
      </text>
    </comment>
    <comment ref="AB7" authorId="0" shapeId="0">
      <text>
        <r>
          <rPr>
            <sz val="11"/>
            <color rgb="FF000000"/>
            <rFont val="Calibri"/>
            <scheme val="minor"/>
          </rPr>
          <t>28.02.2009
0240210 (13.02.2019)
0253565 (AH 6049667)
0280332 (27.04.2020)</t>
        </r>
      </text>
    </comment>
    <comment ref="B8" authorId="0" shapeId="0">
      <text>
        <r>
          <rPr>
            <sz val="11"/>
            <color rgb="FF000000"/>
            <rFont val="Calibri"/>
            <scheme val="minor"/>
          </rPr>
          <t>1999
07.2010
Земной шар на аверсе полностью в тёмно-зелёном цвете</t>
        </r>
      </text>
    </comment>
    <comment ref="N8" authorId="0" shapeId="0">
      <text>
        <r>
          <rPr>
            <sz val="11"/>
            <color rgb="FF000000"/>
            <rFont val="Calibri"/>
            <scheme val="minor"/>
          </rPr>
          <t>2096128-89 (31.08.2017)
2230503 (30.08.2017)
4923067 (21.01.2017)
4923184 (14.09.2017)
5164557 (29.01.2017)
5533955 (17.12.2016)
7020908 (24.01.2017)
7159714 (22.01.2017)
8845044 (24.12.2016)</t>
        </r>
      </text>
    </comment>
    <comment ref="O8" authorId="0" shapeId="0">
      <text>
        <r>
          <rPr>
            <sz val="11"/>
            <color rgb="FF000000"/>
            <rFont val="Calibri"/>
            <scheme val="minor"/>
          </rPr>
          <t>2087379 (11.10.2017)
5084007 (13.09.2017)
5605725 (11.11.2017)
6626406 (27.09.2018)
9619084 (26.09.2018)</t>
        </r>
      </text>
    </comment>
    <comment ref="P8" authorId="0" shapeId="0">
      <text>
        <r>
          <rPr>
            <sz val="11"/>
            <color rgb="FF000000"/>
            <rFont val="Calibri"/>
            <scheme val="minor"/>
          </rPr>
          <t>0422625 (10.01.2017)
4981023 (31.08.2017)
4981201 (30.08.2017)
4982190 (13.10.2017)
5398258 (14.05.2017)
5580183 (25.03.2017)
7103121 (27.02.2017)
7161859 (02.09.2017)
7557125 (05.05.2017)
7557344 (28.01.2017)
8387533 (17.01.2017)</t>
        </r>
      </text>
    </comment>
    <comment ref="R8" authorId="0" shapeId="0">
      <text>
        <r>
          <rPr>
            <sz val="11"/>
            <color rgb="FF000000"/>
            <rFont val="Calibri"/>
            <scheme val="minor"/>
          </rPr>
          <t>5065953 (27.07.2017)
7813318-50 (12.12.2016)
7813716-60 (03.05.2017)
7813809 (30.08.2017)</t>
        </r>
      </text>
    </comment>
    <comment ref="S8" authorId="0" shapeId="0">
      <text>
        <r>
          <rPr>
            <sz val="11"/>
            <color rgb="FF000000"/>
            <rFont val="Calibri"/>
            <scheme val="minor"/>
          </rPr>
          <t>2116301 (04.12.2016)
4353227 (25.12.2016)</t>
        </r>
      </text>
    </comment>
    <comment ref="T8" authorId="0" shapeId="0">
      <text>
        <r>
          <rPr>
            <sz val="11"/>
            <color rgb="FF000000"/>
            <rFont val="Calibri"/>
            <scheme val="minor"/>
          </rPr>
          <t>2693152 (02.04.2017)</t>
        </r>
      </text>
    </comment>
    <comment ref="U8" authorId="0" shapeId="0">
      <text>
        <r>
          <rPr>
            <sz val="11"/>
            <color rgb="FF000000"/>
            <rFont val="Calibri"/>
            <scheme val="minor"/>
          </rPr>
          <t>1140966 (19.06.2017)
1144110 (14.12.2017)
7692061 (17.02.2017)
7692222-49 (14.12.2016)
7692559 (25.06.2017)
7692986 (31.08.2017)</t>
        </r>
      </text>
    </comment>
    <comment ref="V8" authorId="0" shapeId="0">
      <text>
        <r>
          <rPr>
            <sz val="11"/>
            <color rgb="FF000000"/>
            <rFont val="Calibri"/>
            <scheme val="minor"/>
          </rPr>
          <t>1700911 (26.04.2017)
1711709 (19.03.2017)
3795292 (14.09.2017)
5340323 (31.08.2017)
5340889 (21.04.2017)
5340938 (01.04.2017)
5341901 (17.04.2017)
5342151 (27.09.2017)
5344728 (07.09.2017)
5344841 (20.09.2017)
5346921-41 (17.06.2017)
5347089 (06.01.2017)
5348518-28 (18.02.2017)
5602434-91 (26.11.2016)
5847416 (27.10.2012)
5848125 (27.02.2017)
5848345-89 (11.04.2017)
5848602 (02.01.2017)
7342515 (02.11.2017)
8138767 (17.12.2017)</t>
        </r>
      </text>
    </comment>
    <comment ref="W8" authorId="0" shapeId="0">
      <text>
        <r>
          <rPr>
            <sz val="11"/>
            <color rgb="FF000000"/>
            <rFont val="Calibri"/>
            <scheme val="minor"/>
          </rPr>
          <t>2895634 (28.12.2016)
3086766 (03.11.2017)
8625307 (12.03.2017)</t>
        </r>
      </text>
    </comment>
    <comment ref="X8" authorId="0" shapeId="0">
      <text>
        <r>
          <rPr>
            <sz val="11"/>
            <color rgb="FF000000"/>
            <rFont val="Calibri"/>
            <scheme val="minor"/>
          </rPr>
          <t xml:space="preserve">05.02.2016
Ay.by
1168140
</t>
        </r>
      </text>
    </comment>
    <comment ref="Y8" authorId="0" shapeId="0">
      <text>
        <r>
          <rPr>
            <sz val="11"/>
            <color rgb="FF000000"/>
            <rFont val="Calibri"/>
            <scheme val="minor"/>
          </rPr>
          <t>22.06.2016
2771096 (22.06.2016)</t>
        </r>
      </text>
    </comment>
    <comment ref="Z8" authorId="0" shapeId="0">
      <text>
        <r>
          <rPr>
            <sz val="11"/>
            <color rgb="FF000000"/>
            <rFont val="Calibri"/>
            <scheme val="minor"/>
          </rPr>
          <t>05.02.2016
2252911 (17.05.2017)
2471556 (27.11.2017)
2686345 (05.02.2016)
8503243 (06.10.2017)</t>
        </r>
      </text>
    </comment>
    <comment ref="AA8" authorId="0" shapeId="0">
      <text>
        <r>
          <rPr>
            <sz val="11"/>
            <color rgb="FF000000"/>
            <rFont val="Calibri"/>
            <scheme val="minor"/>
          </rPr>
          <t>18.12.2017
0279287-9 (18.12.2017)</t>
        </r>
      </text>
    </comment>
    <comment ref="AB8" authorId="0" shapeId="0">
      <text>
        <r>
          <rPr>
            <sz val="11"/>
            <color rgb="FF000000"/>
            <rFont val="Calibri"/>
            <scheme val="minor"/>
          </rPr>
          <t>0469413 (24.06.2020)
0631759 (24.12.2018)
1282060 (06.03.2017)
1282916 (18.02.2019)
1757992 (22.01.2021)
1865658 (23.11.2019)
2120171 (06.03.2017)
2147835 (19.08.2018)
2165019 (04.12.2018)
2173456 (22.01.2021)
2183340 (07.05.2021)
2192657 (10.09.2018)
2197633 (19.09.2018)
2204929 (22.01.2021)
2237952 (03.10.2018)
2279668 (22.01.2021)
2282752 (04.10.2018)
2298011 (07.05.2021)</t>
        </r>
      </text>
    </comment>
    <comment ref="B9" authorId="0" shapeId="0">
      <text>
        <r>
          <rPr>
            <sz val="11"/>
            <color rgb="FF000000"/>
            <rFont val="Calibri"/>
            <scheme val="minor"/>
          </rPr>
          <t>2010
10.10.2010</t>
        </r>
      </text>
    </comment>
    <comment ref="C9" authorId="0" shapeId="0">
      <text>
        <r>
          <rPr>
            <sz val="11"/>
            <color rgb="FF000000"/>
            <rFont val="Calibri"/>
            <scheme val="minor"/>
          </rPr>
          <t>1342080 (11.10.2017)
3724060 (07.10.2017)
3724182 (24.12.2016)
3999920 (02.11.2017)
5363014 (fox-notes)
5446468 (29.06.2017)
5783220 (18.08.2017)
5989753 (26.11.2016)
5989945 (17.06.2017)
6401326 (10.09.2017)
7418949 (24.12.2017)
7493192 (24.09.2017)
8847418 (14.09.2017)</t>
        </r>
      </text>
    </comment>
    <comment ref="D9" authorId="0" shapeId="0">
      <text>
        <r>
          <rPr>
            <sz val="11"/>
            <color rgb="FF000000"/>
            <rFont val="Calibri"/>
            <scheme val="minor"/>
          </rPr>
          <t>0240900 (29.01.2017)
0349209 (30.08.2017)
0454518 (21.11.2017)
0463855 (30.08.2017)
0463949 (17.01.2017)
0514552 (31.08.2017)
0695049 (04.10.2017)
1419601 (31.08.2017)
1423401 (14.09.2017)
1424305 (14.05.2017)
1428266 (31.08.2017)
2102837 (12.12.2016)
2342784 (02.09.2017)
8824361 (25.03.2017)</t>
        </r>
      </text>
    </comment>
    <comment ref="E9" authorId="0" shapeId="0">
      <text>
        <r>
          <rPr>
            <sz val="11"/>
            <color rgb="FF000000"/>
            <rFont val="Calibri"/>
            <scheme val="minor"/>
          </rPr>
          <t>02.11.2012
0814213 (02.05.2017)
0864518 (01.04.2017)
0864762 (16.03.2017)
2165401 (02.11.2012)
2165956 (09.10.2017)
2177280 (02.08.2017)
2203806 (27.02.2017)
5862122 (14.12.2016)
5862221 (07.12.2017)
5862306-80 (28.11.2016)
5875873 (25.06.2017)
8678031 (21.01.2017)
8678134-99 (14.03.2017)
8678890 (20.12.2016)
9753573 (08.06.2017)</t>
        </r>
      </text>
    </comment>
    <comment ref="F9" authorId="0" shapeId="0">
      <text>
        <r>
          <rPr>
            <sz val="11"/>
            <color rgb="FF000000"/>
            <rFont val="Calibri"/>
            <scheme val="minor"/>
          </rPr>
          <t>5653096 (31.08.2017)
8091971 (02.01.2017)
9244300 (14.09.2017)
9244444 (09.06.2017)</t>
        </r>
      </text>
    </comment>
    <comment ref="G9" authorId="0" shapeId="0">
      <text>
        <r>
          <rPr>
            <sz val="11"/>
            <color rgb="FF000000"/>
            <rFont val="Calibri"/>
            <scheme val="minor"/>
          </rPr>
          <t>2065193 (21.04.2017)
4992314 (17.05.2017)
7373799 (14.02.2017)</t>
        </r>
      </text>
    </comment>
    <comment ref="H9" authorId="0" shapeId="0">
      <text>
        <r>
          <rPr>
            <sz val="11"/>
            <color rgb="FF000000"/>
            <rFont val="Calibri"/>
            <scheme val="minor"/>
          </rPr>
          <t>23.01.2017
1105345 (06.09.2019)
1415486-92 (18.12.2017)
2944677 (15.06.2019)
3794893 (23.01.2017)</t>
        </r>
      </text>
    </comment>
    <comment ref="AB9" authorId="0" shapeId="0">
      <text>
        <r>
          <rPr>
            <sz val="11"/>
            <color rgb="FF000000"/>
            <rFont val="Calibri"/>
            <scheme val="minor"/>
          </rPr>
          <t>18.08.2016
0045285 (28.09.2019)
0072277 (12.04.2020)
0075161 (30.12.2018)
0261932 (21.09.2017)
0542068 (05.01.2016)
0598023 (18.12.2016)
0633567 (fox-notes)
0716184 (10.09.2018)
0800421 (14.01.2019)
0936514 (18.01.2019)
0936753
0987989 (18.09.2018)</t>
        </r>
      </text>
    </comment>
    <comment ref="B10" authorId="0" shapeId="0">
      <text>
        <r>
          <rPr>
            <sz val="11"/>
            <color rgb="FF000000"/>
            <rFont val="Calibri"/>
            <scheme val="minor"/>
          </rPr>
          <t>1999
30.10.2000</t>
        </r>
      </text>
    </comment>
    <comment ref="C10" authorId="0" shapeId="0">
      <text>
        <r>
          <rPr>
            <sz val="11"/>
            <color rgb="FF000000"/>
            <rFont val="Calibri"/>
            <scheme val="minor"/>
          </rPr>
          <t>6096439 (30.08.2017)</t>
        </r>
      </text>
    </comment>
    <comment ref="D10" authorId="0" shapeId="0">
      <text>
        <r>
          <rPr>
            <sz val="11"/>
            <color rgb="FF000000"/>
            <rFont val="Calibri"/>
            <scheme val="minor"/>
          </rPr>
          <t>0317970 (fox-notes)
2971785 (02.09.2017)
3304284 (05.03.2017)
6365758-81 (28.12.2016)
6504375 (30.08.2017)
6770474 (02.10.2017)
9916366 (26.12.2017)
9916403 (30.08.2017)</t>
        </r>
      </text>
    </comment>
    <comment ref="E10" authorId="0" shapeId="0">
      <text>
        <r>
          <rPr>
            <sz val="11"/>
            <color rgb="FF000000"/>
            <rFont val="Calibri"/>
            <scheme val="minor"/>
          </rPr>
          <t>0441596 (02.09.2017)
1681410 (24.09.2019)
6976323 (18.12.2016)
7169707 (30.08.2017)
7951012 (23.04.2017)</t>
        </r>
      </text>
    </comment>
    <comment ref="F10" authorId="0" shapeId="0">
      <text>
        <r>
          <rPr>
            <sz val="11"/>
            <color rgb="FF000000"/>
            <rFont val="Calibri"/>
            <scheme val="minor"/>
          </rPr>
          <t>9016399 (27.07.2017)
9683838 (25.09.2017)</t>
        </r>
      </text>
    </comment>
    <comment ref="G10" authorId="0" shapeId="0">
      <text>
        <r>
          <rPr>
            <sz val="11"/>
            <color rgb="FF000000"/>
            <rFont val="Calibri"/>
            <scheme val="minor"/>
          </rPr>
          <t>7494224 (30.08.2017)</t>
        </r>
      </text>
    </comment>
    <comment ref="H10" authorId="0" shapeId="0">
      <text>
        <r>
          <rPr>
            <sz val="11"/>
            <color rgb="FF000000"/>
            <rFont val="Calibri"/>
            <scheme val="minor"/>
          </rPr>
          <t>3912967 (29.01.2017)
8647563 (27.07.2017)</t>
        </r>
      </text>
    </comment>
    <comment ref="I10" authorId="0" shapeId="0">
      <text>
        <r>
          <rPr>
            <sz val="11"/>
            <color rgb="FF000000"/>
            <rFont val="Calibri"/>
            <scheme val="minor"/>
          </rPr>
          <t>0130733 (27.03.2017)
3700905 (25.10.2009)
8014552 (24.12.2016)
9782864-82 (30.08.2017)</t>
        </r>
      </text>
    </comment>
    <comment ref="J10" authorId="0" shapeId="0">
      <text>
        <r>
          <rPr>
            <sz val="11"/>
            <color rgb="FF000000"/>
            <rFont val="Calibri"/>
            <scheme val="minor"/>
          </rPr>
          <t>0588055 (07.09.2017)
1250336 (17.09.2018)
2951240 (02.05.2020)</t>
        </r>
      </text>
    </comment>
    <comment ref="B11" authorId="0" shapeId="0">
      <text>
        <r>
          <rPr>
            <sz val="11"/>
            <color rgb="FF000000"/>
            <rFont val="Calibri"/>
            <scheme val="minor"/>
          </rPr>
          <t>1999
03.2010</t>
        </r>
      </text>
    </comment>
    <comment ref="J11" authorId="0" shapeId="0">
      <text>
        <r>
          <rPr>
            <sz val="11"/>
            <color rgb="FF000000"/>
            <rFont val="Calibri"/>
            <scheme val="minor"/>
          </rPr>
          <t>6199370-3 (07.09.2017)
7241075 (28.12.2016)
9304487 (08.11.2017)</t>
        </r>
      </text>
    </comment>
    <comment ref="L11" authorId="0" shapeId="0">
      <text>
        <r>
          <rPr>
            <sz val="11"/>
            <color rgb="FF000000"/>
            <rFont val="Calibri"/>
            <scheme val="minor"/>
          </rPr>
          <t>3997880 (23.09.2019)
8352521 (08.06.2017)</t>
        </r>
      </text>
    </comment>
    <comment ref="M11" authorId="0" shapeId="0">
      <text>
        <r>
          <rPr>
            <sz val="11"/>
            <color rgb="FF000000"/>
            <rFont val="Calibri"/>
            <scheme val="minor"/>
          </rPr>
          <t>13.01.2012
7939424 (31.08.2017)
8975712 (07.03.2017)
9399013-28</t>
        </r>
      </text>
    </comment>
    <comment ref="N11" authorId="0" shapeId="0">
      <text>
        <r>
          <rPr>
            <sz val="11"/>
            <color rgb="FF000000"/>
            <rFont val="Calibri"/>
            <scheme val="minor"/>
          </rPr>
          <t>5213041 (31.08.2017)
7728268 (21.01.2017)</t>
        </r>
      </text>
    </comment>
    <comment ref="O11" authorId="0" shapeId="0">
      <text>
        <r>
          <rPr>
            <sz val="11"/>
            <color rgb="FF000000"/>
            <rFont val="Calibri"/>
            <scheme val="minor"/>
          </rPr>
          <t>0098558 (17.09.2018)
2252973 (18.09.2018)
3750115 (21.01.2017)
3902168 (26.01.2017)
3902829 (09.10.2017)
3902993 (28.12.2016)
4395031 (fox-notes)
4395106 (31.08.2017)
4395201 (21.11.2017)
5639828 (19.01.2017)</t>
        </r>
      </text>
    </comment>
    <comment ref="AB11" authorId="0" shapeId="0">
      <text>
        <r>
          <rPr>
            <sz val="11"/>
            <color rgb="FF000000"/>
            <rFont val="Calibri"/>
            <scheme val="minor"/>
          </rPr>
          <t>31.07.2010
0692295 (31.07.2010)
0864420 (10.09.2018)
0992088 (07.03.2022)
1104093 (18.04.2019)
1104134-94 (28.12.2016)
1104291 (18.01.2019)
1104588 (21.10.2018)
1104602 (21.10.2018)
1119047 (04.11.2019)</t>
        </r>
      </text>
    </comment>
    <comment ref="B12" authorId="0" shapeId="0">
      <text>
        <r>
          <rPr>
            <sz val="11"/>
            <color rgb="FF000000"/>
            <rFont val="Calibri"/>
            <scheme val="minor"/>
          </rPr>
          <t>1999
2012</t>
        </r>
      </text>
    </comment>
    <comment ref="O12" authorId="0" shapeId="0">
      <text>
        <r>
          <rPr>
            <sz val="11"/>
            <color rgb="FF000000"/>
            <rFont val="Calibri"/>
            <scheme val="minor"/>
          </rPr>
          <t>6040169 (17.09.2018)
6534250-88 (28.12.2016)
6534353 (28.12.2016)
8173474 (17.09.2018)
9091551 (14.12.2019)
9802316 (14.04.2020)</t>
        </r>
      </text>
    </comment>
    <comment ref="P12" authorId="0" shapeId="0">
      <text>
        <r>
          <rPr>
            <sz val="11"/>
            <color rgb="FF000000"/>
            <rFont val="Calibri"/>
            <scheme val="minor"/>
          </rPr>
          <t>5040025-43 (31.08.2017)
5040309 (24.09.2019)
5041006 (fox-notes)
5041100 (28.12.2016)
5041167 (14.05.2017)
5041322-81 (28.12.2016)
5041600 (19.01.2017)
5041699 (19.05.2017)</t>
        </r>
      </text>
    </comment>
    <comment ref="R12" authorId="0" shapeId="0">
      <text>
        <r>
          <rPr>
            <sz val="11"/>
            <color rgb="FF000000"/>
            <rFont val="Calibri"/>
            <scheme val="minor"/>
          </rPr>
          <t xml:space="preserve">13.02.2016
5659380 (06.09.2019)
7473217 (13.02.2016)
</t>
        </r>
      </text>
    </comment>
    <comment ref="S12" authorId="0" shapeId="0">
      <text>
        <r>
          <rPr>
            <sz val="11"/>
            <color rgb="FF000000"/>
            <rFont val="Calibri"/>
            <scheme val="minor"/>
          </rPr>
          <t>05.02.2016
3643234 (05.02.2016)
6010599 (28.12.2016)
6720805-22 (27.11.2016)
7179206 (17.05.2017)</t>
        </r>
      </text>
    </comment>
    <comment ref="T12" authorId="0" shapeId="0">
      <text>
        <r>
          <rPr>
            <sz val="11"/>
            <color rgb="FF000000"/>
            <rFont val="Calibri"/>
            <scheme val="minor"/>
          </rPr>
          <t>22.09.2017
0825059 (22.09.2017)
4469573-5 (18.12.2017)</t>
        </r>
      </text>
    </comment>
    <comment ref="U12" authorId="0" shapeId="0">
      <text>
        <r>
          <rPr>
            <sz val="11"/>
            <color rgb="FF000000"/>
            <rFont val="Calibri"/>
            <scheme val="minor"/>
          </rPr>
          <t>13.10.2018
0055801-900 (11.05.2019)
0452393 (23.09.2019)
5422393 (13.10.2018)</t>
        </r>
      </text>
    </comment>
    <comment ref="AB12" authorId="0" shapeId="0">
      <text>
        <r>
          <rPr>
            <sz val="11"/>
            <color rgb="FF000000"/>
            <rFont val="Calibri"/>
            <scheme val="minor"/>
          </rPr>
          <t>01.06.2016
1430326-7 (fox-notes)
1510603 (28.03.2019)
1540862 (08.05.2021)
1670553 (22.01.2021)
1690466 (18.12.2016)
1700123 (10.09.2018)
1755325 (22.01.2021)
1816812 (14.04.2020)
1830736 (28.09.2019)
1894512 (22.09.2018)
1895467 (28.07.2019)</t>
        </r>
      </text>
    </comment>
    <comment ref="B13" authorId="0" shapeId="0">
      <text>
        <r>
          <rPr>
            <sz val="11"/>
            <color rgb="FF000000"/>
            <rFont val="Calibri"/>
            <scheme val="minor"/>
          </rPr>
          <t>1999
30.10.2000</t>
        </r>
      </text>
    </comment>
    <comment ref="C13" authorId="0" shapeId="0">
      <text>
        <r>
          <rPr>
            <sz val="11"/>
            <color rgb="FF000000"/>
            <rFont val="Calibri"/>
            <scheme val="minor"/>
          </rPr>
          <t>1158458 (fox-notes)
1224767
8408569 (27.01.2019)</t>
        </r>
      </text>
    </comment>
    <comment ref="D13" authorId="0" shapeId="0">
      <text>
        <r>
          <rPr>
            <sz val="11"/>
            <color rgb="FF000000"/>
            <rFont val="Calibri"/>
            <scheme val="minor"/>
          </rPr>
          <t>0196734 (31.08.2017)
7569182 (24.09.2019)
7569266 (30.08.2017)</t>
        </r>
      </text>
    </comment>
    <comment ref="E13" authorId="0" shapeId="0">
      <text>
        <r>
          <rPr>
            <sz val="11"/>
            <color rgb="FF000000"/>
            <rFont val="Calibri"/>
            <scheme val="minor"/>
          </rPr>
          <t>2094015 (02.10.2017)
5139149 (30.08.2017)
7268622 (31.03.2017)</t>
        </r>
      </text>
    </comment>
    <comment ref="F13" authorId="0" shapeId="0">
      <text>
        <r>
          <rPr>
            <sz val="11"/>
            <color rgb="FF000000"/>
            <rFont val="Calibri"/>
            <scheme val="minor"/>
          </rPr>
          <t>2131044 (13.09.2017)
5008509 (27.01.2019)
6595110 (04.10.2020)</t>
        </r>
      </text>
    </comment>
    <comment ref="B14" authorId="0" shapeId="0">
      <text>
        <r>
          <rPr>
            <sz val="11"/>
            <color rgb="FF000000"/>
            <rFont val="Calibri"/>
            <scheme val="minor"/>
          </rPr>
          <t>1999
2010</t>
        </r>
      </text>
    </comment>
    <comment ref="G14" authorId="0" shapeId="0">
      <text>
        <r>
          <rPr>
            <sz val="11"/>
            <color rgb="FF000000"/>
            <rFont val="Calibri"/>
            <scheme val="minor"/>
          </rPr>
          <t>6860266 (17.12.2016)
9658105 (27.01.2019)</t>
        </r>
      </text>
    </comment>
    <comment ref="H14" authorId="0" shapeId="0">
      <text>
        <r>
          <rPr>
            <sz val="11"/>
            <color rgb="FF000000"/>
            <rFont val="Calibri"/>
            <scheme val="minor"/>
          </rPr>
          <t>3895786 (19.02.2017)
4384564 (18.09.2018)
8055129 (27.01.2019)</t>
        </r>
      </text>
    </comment>
    <comment ref="I14" authorId="0" shapeId="0">
      <text>
        <r>
          <rPr>
            <sz val="11"/>
            <color rgb="FF000000"/>
            <rFont val="Calibri"/>
            <scheme val="minor"/>
          </rPr>
          <t>1982247 (28.01.2017)
6874410 (18.09.2018)</t>
        </r>
      </text>
    </comment>
    <comment ref="J14" authorId="0" shapeId="0">
      <text>
        <r>
          <rPr>
            <sz val="11"/>
            <color rgb="FF000000"/>
            <rFont val="Calibri"/>
            <scheme val="minor"/>
          </rPr>
          <t>0466741-50 (18.09.2018)
1935060 (fox-notes)
1935921-5 (21.01.2017)
4006944 (20.05.2017)
4025267 (27.01.2019)
4064503-51 (01.04.2017)
6893383-99 (29.11.2016)
6893450 (30.08.2017)
7070091 (28.10.2017)
7288716 (06.03.2017)
9402013 (14.09.2017)</t>
        </r>
      </text>
    </comment>
    <comment ref="L14" authorId="0" shapeId="0">
      <text>
        <r>
          <rPr>
            <sz val="11"/>
            <color rgb="FF000000"/>
            <rFont val="Calibri"/>
            <scheme val="minor"/>
          </rPr>
          <t>0213919 (31.01.2017)
8497705 (27.01.2019)</t>
        </r>
      </text>
    </comment>
    <comment ref="M14" authorId="0" shapeId="0">
      <text>
        <r>
          <rPr>
            <sz val="11"/>
            <color rgb="FF000000"/>
            <rFont val="Calibri"/>
            <scheme val="minor"/>
          </rPr>
          <t>1319428 (17.09.2018)
2274929 (21.01.2017)
3676430 (28.12.2016)
4864329 (31.08.2017)
6861805 (17.09.2018)</t>
        </r>
      </text>
    </comment>
    <comment ref="B15" authorId="0" shapeId="0">
      <text>
        <r>
          <rPr>
            <sz val="11"/>
            <color rgb="FF000000"/>
            <rFont val="Calibri"/>
            <scheme val="minor"/>
          </rPr>
          <t>1999
2012</t>
        </r>
      </text>
    </comment>
    <comment ref="M15" authorId="0" shapeId="0">
      <text>
        <r>
          <rPr>
            <sz val="11"/>
            <color rgb="FF000000"/>
            <rFont val="Calibri"/>
            <scheme val="minor"/>
          </rPr>
          <t>7292441 (18.09.2018)
7760025 (17.09.2018)
8021658 (17.09.2018)
9142655 (17.09.2017)</t>
        </r>
      </text>
    </comment>
    <comment ref="N15" authorId="0" shapeId="0">
      <text>
        <r>
          <rPr>
            <sz val="11"/>
            <color rgb="FF000000"/>
            <rFont val="Calibri"/>
            <scheme val="minor"/>
          </rPr>
          <t>11.12.2015
0251655 (18.09.2018)
1827381 (12.03.2017)
4112408 (11.12.2015)
4730528 (27.01.2019)</t>
        </r>
      </text>
    </comment>
    <comment ref="O15" authorId="0" shapeId="0">
      <text>
        <r>
          <rPr>
            <sz val="11"/>
            <color rgb="FF000000"/>
            <rFont val="Calibri"/>
            <scheme val="minor"/>
          </rPr>
          <t>1807137
1807213 (01.04.2017)
1807389 (18.11.2017)
1900917 (15.05.2017)
3691050 (02.09.2017)
3691232-91 (fox-notes)
3691500 (15.12.2017)
4794283
4948014 (14.05.2017)</t>
        </r>
      </text>
    </comment>
    <comment ref="P15" authorId="0" shapeId="0">
      <text>
        <r>
          <rPr>
            <sz val="11"/>
            <color rgb="FF000000"/>
            <rFont val="Calibri"/>
            <scheme val="minor"/>
          </rPr>
          <t>08.06.2016
9400353 (08.06.2016)
9272905</t>
        </r>
      </text>
    </comment>
    <comment ref="R15" authorId="0" shapeId="0">
      <text>
        <r>
          <rPr>
            <sz val="11"/>
            <color rgb="FF000000"/>
            <rFont val="Calibri"/>
            <scheme val="minor"/>
          </rPr>
          <t>09.02.2016
8055613 (18.02.2019)
9166890 (14.12.2019)</t>
        </r>
      </text>
    </comment>
    <comment ref="S15" authorId="0" shapeId="0">
      <text>
        <r>
          <rPr>
            <sz val="11"/>
            <color rgb="FF000000"/>
            <rFont val="Calibri"/>
            <scheme val="minor"/>
          </rPr>
          <t>05.02.2016
0136250 (25.04.2019)
5221246 (01.12.2016)
5221345-59 (03.06.2017)
7091308 (24.02.2016)
8440795 (05.02.2016)</t>
        </r>
      </text>
    </comment>
    <comment ref="AB15" authorId="0" shapeId="0">
      <text>
        <r>
          <rPr>
            <sz val="11"/>
            <color rgb="FF000000"/>
            <rFont val="Calibri"/>
            <scheme val="minor"/>
          </rPr>
          <t>01.10.2018
1036504 (01.10.2018)
1655876 (04.02.2020)</t>
        </r>
      </text>
    </comment>
    <comment ref="B16" authorId="0" shapeId="0">
      <text>
        <r>
          <rPr>
            <sz val="11"/>
            <color rgb="FF000000"/>
            <rFont val="Calibri"/>
            <scheme val="minor"/>
          </rPr>
          <t>2017
31.08.2017 - оф
05.09.2017 - н</t>
        </r>
      </text>
    </comment>
    <comment ref="S16" authorId="0" shapeId="0">
      <text>
        <r>
          <rPr>
            <sz val="11"/>
            <color rgb="FF000000"/>
            <rFont val="Calibri"/>
            <scheme val="minor"/>
          </rPr>
          <t>13.06.2019
8524978 (08.04.2020)
8841523 (21.01.2020)
9689312 (28.07.2019)
9920493 (13.06.2019)</t>
        </r>
      </text>
    </comment>
    <comment ref="T16" authorId="0" shapeId="0">
      <text>
        <r>
          <rPr>
            <sz val="11"/>
            <color rgb="FF000000"/>
            <rFont val="Calibri"/>
            <scheme val="minor"/>
          </rPr>
          <t>20.10.2018
21.10.2018
0232373 (21.10.2019)
0677663 (15.05.2019)
0792001 (01.04.2019)
2028401 (08.03.2019)
9373846-74 (21.10.2018)
9551094 (05.03.2019)
9959650 (18.04.2019)</t>
        </r>
      </text>
    </comment>
    <comment ref="U16" authorId="0" shapeId="0">
      <text>
        <r>
          <rPr>
            <sz val="11"/>
            <color rgb="FF000000"/>
            <rFont val="Calibri"/>
            <scheme val="minor"/>
          </rPr>
          <t>17.04.2018
0072533 (05.03.2019)
8115501-600 (24.07.2018)
9061569 (17.04.2018)
9124236 (17.05.2019)
9803463 (21.01.2020)
9944251 (08.04.2020)</t>
        </r>
      </text>
    </comment>
    <comment ref="V16" authorId="0" shapeId="0">
      <text>
        <r>
          <rPr>
            <sz val="11"/>
            <color rgb="FF000000"/>
            <rFont val="Calibri"/>
            <scheme val="minor"/>
          </rPr>
          <t>05.09.2017
0005783 (21.01.2020)
0340424 (12.09.2019)
2066455-60 (17.11.2017)
2072916-8 (18.12.2017)
2101622 (03.02.2019)
7377526 (22.09.2017)
9493520 (17.05.2019)
9627407-20 (05.09.2017)
9921760 (21.01.2020)</t>
        </r>
      </text>
    </comment>
    <comment ref="W16" authorId="0" shapeId="0">
      <text>
        <r>
          <rPr>
            <sz val="11"/>
            <color rgb="FF000000"/>
            <rFont val="Calibri"/>
            <scheme val="minor"/>
          </rPr>
          <t>18.09.2018
0005867 (18.05.2019)
0020705 (18.09.2018)
0125971 (18.05.2019)</t>
        </r>
      </text>
    </comment>
    <comment ref="AB16" authorId="0" shapeId="0">
      <text>
        <r>
          <rPr>
            <sz val="11"/>
            <color rgb="FF000000"/>
            <rFont val="Calibri"/>
            <scheme val="minor"/>
          </rPr>
          <t>23.11.2017
1714011 (28.07.2019)
1722176 (CT) (23.11.2017)
1740151 (10.09.2018)
1810585 (18.09.2018)
1819818 (24.09.2018)
1825382 (02.10.2018)</t>
        </r>
      </text>
    </comment>
    <comment ref="B17" authorId="0" shapeId="0">
      <text>
        <r>
          <rPr>
            <sz val="11"/>
            <color rgb="FF000000"/>
            <rFont val="Calibri"/>
            <scheme val="minor"/>
          </rPr>
          <t>2018
05.11.2018 - об
24.12.2018 - н</t>
        </r>
      </text>
    </comment>
    <comment ref="W17" authorId="0" shapeId="0">
      <text>
        <r>
          <rPr>
            <sz val="11"/>
            <color rgb="FF000000"/>
            <rFont val="Calibri"/>
            <scheme val="minor"/>
          </rPr>
          <t>24.12.2018
0507734 (10.09.2019)
2243387 (06.09.2019)
2640462 (28.07.2019)
8829856-75 (24.12.2018)
9706808 (30.10.2019)
9993766 (21.09.2021)</t>
        </r>
      </text>
    </comment>
    <comment ref="X17" authorId="0" shapeId="0">
      <text>
        <r>
          <rPr>
            <sz val="11"/>
            <color rgb="FF000000"/>
            <rFont val="Calibri"/>
            <scheme val="minor"/>
          </rPr>
          <t>30.10.2019
0122705 (08.04.2020)
0178101 (30.10.2019)
0796989 (21.01.2020)
3668396 (08.04.2020)</t>
        </r>
      </text>
    </comment>
    <comment ref="Y17" authorId="0" shapeId="0">
      <text>
        <r>
          <rPr>
            <sz val="11"/>
            <color rgb="FF000000"/>
            <rFont val="Calibri"/>
            <scheme val="minor"/>
          </rPr>
          <t>03.08.2020
0227626 (03.08.2020)
6666601 (24.07.2022)
8888888 (24.07.2022)</t>
        </r>
      </text>
    </comment>
    <comment ref="Z17" authorId="0" shapeId="0">
      <text>
        <r>
          <rPr>
            <sz val="11"/>
            <color rgb="FF000000"/>
            <rFont val="Calibri"/>
            <scheme val="minor"/>
          </rPr>
          <t>30.01.2022
9281001 (30.01.2022)</t>
        </r>
      </text>
    </comment>
    <comment ref="AA17" authorId="0" shapeId="0">
      <text>
        <r>
          <rPr>
            <sz val="11"/>
            <color rgb="FF000000"/>
            <rFont val="Calibri"/>
            <scheme val="minor"/>
          </rPr>
          <t>30.01.2022
5082001 (30.01.2022)</t>
        </r>
      </text>
    </comment>
    <comment ref="AB17" authorId="0" shapeId="0">
      <text>
        <r>
          <rPr>
            <sz val="11"/>
            <color rgb="FF000000"/>
            <rFont val="Calibri"/>
            <scheme val="minor"/>
          </rPr>
          <t>24.08.2019
1925008 (24.08.2019)
2030004-5 (24.08.2019)
2145008 (24.08.2019)
2214599 (29.01.2021)</t>
        </r>
      </text>
    </comment>
    <comment ref="B18" authorId="0" shapeId="0">
      <text>
        <r>
          <rPr>
            <sz val="11"/>
            <color rgb="FF000000"/>
            <rFont val="Calibri"/>
            <scheme val="minor"/>
          </rPr>
          <t>2018
08.11.2020 - н</t>
        </r>
      </text>
    </comment>
    <comment ref="C18" authorId="0" shapeId="0">
      <text>
        <r>
          <rPr>
            <sz val="11"/>
            <color rgb="FF000000"/>
            <rFont val="Calibri"/>
            <scheme val="minor"/>
          </rPr>
          <t>30.01.2022
5999001 (30.01.2022)</t>
        </r>
      </text>
    </comment>
    <comment ref="D18" authorId="0" shapeId="0">
      <text>
        <r>
          <rPr>
            <sz val="11"/>
            <color rgb="FF000000"/>
            <rFont val="Calibri"/>
            <scheme val="minor"/>
          </rPr>
          <t>10.02.2021
3794994 (10.02.2021)</t>
        </r>
      </text>
    </comment>
    <comment ref="E18" authorId="0" shapeId="0">
      <text>
        <r>
          <rPr>
            <sz val="11"/>
            <color rgb="FF000000"/>
            <rFont val="Calibri"/>
            <scheme val="minor"/>
          </rPr>
          <t>08.11.2020
7224801-900 (08.11.2020)</t>
        </r>
      </text>
    </comment>
    <comment ref="F18" authorId="0" shapeId="0">
      <text>
        <r>
          <rPr>
            <sz val="11"/>
            <color rgb="FF000000"/>
            <rFont val="Calibri"/>
            <scheme val="minor"/>
          </rPr>
          <t>28.12.2020
9877289 (28.12.2020)</t>
        </r>
      </text>
    </comment>
    <comment ref="G18" authorId="0" shapeId="0">
      <text>
        <r>
          <rPr>
            <sz val="11"/>
            <color rgb="FF000000"/>
            <rFont val="Calibri"/>
            <scheme val="minor"/>
          </rPr>
          <t>28.12.2020
0930101-200 (06.01.2021)</t>
        </r>
      </text>
    </comment>
    <comment ref="AB18" authorId="0" shapeId="0">
      <text>
        <r>
          <rPr>
            <sz val="11"/>
            <color rgb="FF000000"/>
            <rFont val="Calibri"/>
            <scheme val="minor"/>
          </rPr>
          <t>20.01.2021
0329004 (20.01.2021)
0428102 (07.05.2021)
0594431 (29.01.2021)
0624912 (25.01.2021)</t>
        </r>
      </text>
    </comment>
    <comment ref="B19" authorId="0" shapeId="0">
      <text>
        <r>
          <rPr>
            <sz val="11"/>
            <color rgb="FF000000"/>
            <rFont val="Calibri"/>
            <scheme val="minor"/>
          </rPr>
          <t>2021
25.11.2021 - об
25.12.2021 - н</t>
        </r>
      </text>
    </comment>
    <comment ref="G19" authorId="0" shapeId="0">
      <text>
        <r>
          <rPr>
            <sz val="11"/>
            <color rgb="FF000000"/>
            <rFont val="Calibri"/>
            <scheme val="minor"/>
          </rPr>
          <t>25.11.2021 - об
18.03.2022
1783701 (18.03.2022)</t>
        </r>
      </text>
    </comment>
    <comment ref="H19" authorId="0" shapeId="0">
      <text>
        <r>
          <rPr>
            <sz val="11"/>
            <color rgb="FF000000"/>
            <rFont val="Calibri"/>
            <scheme val="minor"/>
          </rPr>
          <t xml:space="preserve">25.12.2021
5865823-68 (25.12.2021)
</t>
        </r>
      </text>
    </comment>
    <comment ref="AB19" authorId="0" shapeId="0">
      <text>
        <r>
          <rPr>
            <sz val="11"/>
            <color rgb="FF000000"/>
            <rFont val="Calibri"/>
            <scheme val="minor"/>
          </rPr>
          <t>13.03.2022
0654204 (13.03.2022)</t>
        </r>
      </text>
    </comment>
    <comment ref="B20" authorId="0" shapeId="0">
      <text>
        <r>
          <rPr>
            <sz val="11"/>
            <color rgb="FF000000"/>
            <rFont val="Calibri"/>
            <scheme val="minor"/>
          </rPr>
          <t>1999
30.10.2000</t>
        </r>
      </text>
    </comment>
    <comment ref="C20" authorId="0" shapeId="0">
      <text>
        <r>
          <rPr>
            <sz val="11"/>
            <color rgb="FF000000"/>
            <rFont val="Calibri"/>
            <scheme val="minor"/>
          </rPr>
          <t>0222541 (30.08.2017)
1855299 (31.08.2017)
2008213 (fox-notes)
3664463
4340034 (10.11.2017)
9470614-42 (02.10.2017)</t>
        </r>
      </text>
    </comment>
    <comment ref="D20" authorId="0" shapeId="0">
      <text>
        <r>
          <rPr>
            <sz val="11"/>
            <color rgb="FF000000"/>
            <rFont val="Calibri"/>
            <scheme val="minor"/>
          </rPr>
          <t>1816984 (13.09.2017)
8612097 (02.06.2018)</t>
        </r>
      </text>
    </comment>
    <comment ref="E20" authorId="0" shapeId="0">
      <text>
        <r>
          <rPr>
            <sz val="11"/>
            <color rgb="FF000000"/>
            <rFont val="Calibri"/>
            <scheme val="minor"/>
          </rPr>
          <t>2782279 (31.08.2017)
3572402 (31.08.2017)
4620138 (30.08.2017)
8747502 (17.11.2018)</t>
        </r>
      </text>
    </comment>
    <comment ref="F20" authorId="0" shapeId="0">
      <text>
        <r>
          <rPr>
            <sz val="11"/>
            <color rgb="FF000000"/>
            <rFont val="Calibri"/>
            <scheme val="minor"/>
          </rPr>
          <t>1482436 (13.09.2017)
7266361 (16.11.2018)
8310313 (14.09.2017)</t>
        </r>
      </text>
    </comment>
    <comment ref="AB20" authorId="0" shapeId="0">
      <text>
        <r>
          <rPr>
            <sz val="11"/>
            <color rgb="FF000000"/>
            <rFont val="Calibri"/>
            <scheme val="minor"/>
          </rPr>
          <t>0060178 (fox-notes)
0159757 (10.12.2018)
016**** (16.09.2018)</t>
        </r>
      </text>
    </comment>
    <comment ref="B21" authorId="0" shapeId="0">
      <text>
        <r>
          <rPr>
            <sz val="11"/>
            <color rgb="FF000000"/>
            <rFont val="Calibri"/>
            <scheme val="minor"/>
          </rPr>
          <t>1999
2010</t>
        </r>
      </text>
    </comment>
    <comment ref="G21" authorId="0" shapeId="0">
      <text>
        <r>
          <rPr>
            <sz val="11"/>
            <color rgb="FF000000"/>
            <rFont val="Calibri"/>
            <scheme val="minor"/>
          </rPr>
          <t>0284909 (25.10.2009)
2041258 (31.08.2017)
9198808 (17.05.2017)</t>
        </r>
      </text>
    </comment>
    <comment ref="H21" authorId="0" shapeId="0">
      <text>
        <r>
          <rPr>
            <sz val="11"/>
            <color rgb="FF000000"/>
            <rFont val="Calibri"/>
            <scheme val="minor"/>
          </rPr>
          <t>1492682 (14.09.2017)
3642721-48 (17.12.2016)
5024315 (21.01.2017)
5857787 (12.03.2017)
8364821 (09.01.2017)</t>
        </r>
      </text>
    </comment>
    <comment ref="I21" authorId="0" shapeId="0">
      <text>
        <r>
          <rPr>
            <sz val="11"/>
            <color rgb="FF000000"/>
            <rFont val="Calibri"/>
            <scheme val="minor"/>
          </rPr>
          <t>0034141-95 (01.03.2017)
0645817 (31.08.2017)
0916602-34 (21.01.2017)
1129951 (14.09.2017)
4614289 (31.08.2017)
5193861 (17.09.2018)</t>
        </r>
      </text>
    </comment>
    <comment ref="AB21" authorId="0" shapeId="0">
      <text>
        <r>
          <rPr>
            <sz val="11"/>
            <color rgb="FF000000"/>
            <rFont val="Calibri"/>
            <scheme val="minor"/>
          </rPr>
          <t>15.11.2018
1108117 (10.12.2018)
1286824 (15.11.2018)
1310190 (10.12.2018)</t>
        </r>
      </text>
    </comment>
    <comment ref="B22" authorId="0" shapeId="0">
      <text>
        <r>
          <rPr>
            <sz val="11"/>
            <color rgb="FF000000"/>
            <rFont val="Calibri"/>
            <scheme val="minor"/>
          </rPr>
          <t>1999
2013</t>
        </r>
      </text>
    </comment>
    <comment ref="I22" authorId="0" shapeId="0">
      <text>
        <r>
          <rPr>
            <sz val="11"/>
            <color rgb="FF000000"/>
            <rFont val="Calibri"/>
            <scheme val="minor"/>
          </rPr>
          <t>6580978 (05.03.2019)
6618358-62 (18.09.2018)
7434494 (17.09.2018)
8172219 (31.08.2017)
8172407-66 (fox-notes)
8847614 (14.09.2017)</t>
        </r>
      </text>
    </comment>
    <comment ref="J22" authorId="0" shapeId="0">
      <text>
        <r>
          <rPr>
            <sz val="11"/>
            <color rgb="FF000000"/>
            <rFont val="Calibri"/>
            <scheme val="minor"/>
          </rPr>
          <t>4032995 (02.05.2017)
5136388 (26.01.2019)
6121417-70 (10.03.2017)
6820705 (31.08.2017)</t>
        </r>
      </text>
    </comment>
    <comment ref="L22" authorId="0" shapeId="0">
      <text>
        <r>
          <rPr>
            <sz val="11"/>
            <color rgb="FF000000"/>
            <rFont val="Calibri"/>
            <scheme val="minor"/>
          </rPr>
          <t>06.07.2014
3054002 (06.07.2014)
6631672 (26.01.2019)
9094454 (18.12.2019)
9410845 (08.04.2020)</t>
        </r>
      </text>
    </comment>
    <comment ref="M22" authorId="0" shapeId="0">
      <text>
        <r>
          <rPr>
            <sz val="11"/>
            <color rgb="FF000000"/>
            <rFont val="Calibri"/>
            <scheme val="minor"/>
          </rPr>
          <t>14.05.2016
0101431 (08.04.2020)
1995403 (19.12.2019)
2522266 (18.07.2017)
3452805 (18.09.2018)
3690231-41 (25.06.2017)
3951202 (27.09.2017)
4193937 (14.05.2016)
9707090 (16.09.2019)</t>
        </r>
      </text>
    </comment>
    <comment ref="N22" authorId="0" shapeId="0">
      <text>
        <r>
          <rPr>
            <sz val="11"/>
            <color rgb="FF000000"/>
            <rFont val="Calibri"/>
            <scheme val="minor"/>
          </rPr>
          <t>23.10.2016
0206463 (17.09.2018)
0688803-7 (23.10.2016)
0899767 (13.09.2018)
2422074 (17.09.2018)
3646081 (17.09.2018)
4063257 (29.12.2018)</t>
        </r>
      </text>
    </comment>
    <comment ref="AB22" authorId="0" shapeId="0">
      <text>
        <r>
          <rPr>
            <sz val="11"/>
            <color rgb="FF000000"/>
            <rFont val="Calibri"/>
            <scheme val="minor"/>
          </rPr>
          <t>06.07.2014
1440441 (12.11.2018)
1442081 (06.07.2014)
1738174 (10.04.2020)
1814501 (24.05.2016)
1910620 (10.09.2018)
1989418 (10.04.2020)
1997081 (20.09.2018)</t>
        </r>
      </text>
    </comment>
    <comment ref="B23" authorId="0" shapeId="0">
      <text>
        <r>
          <rPr>
            <sz val="11"/>
            <color rgb="FF000000"/>
            <rFont val="Calibri"/>
            <scheme val="minor"/>
          </rPr>
          <t>2017
31.08.2017 - оф
05.09.2017 - н</t>
        </r>
      </text>
    </comment>
    <comment ref="N23" authorId="0" shapeId="0">
      <text>
        <r>
          <rPr>
            <sz val="11"/>
            <color rgb="FF000000"/>
            <rFont val="Calibri"/>
            <scheme val="minor"/>
          </rPr>
          <t>17.11.2017
4355515 (13.09.2018)
7687915 (13.09.2018)
8377122 (10.12.2017)
8377277 (03.02.2019)
8377313 (17.11.2017)
8487426-9 (18.12.2017)
9871571 (08.04.2020)</t>
        </r>
      </text>
    </comment>
    <comment ref="O23" authorId="0" shapeId="0">
      <text>
        <r>
          <rPr>
            <sz val="11"/>
            <color rgb="FF000000"/>
            <rFont val="Calibri"/>
            <scheme val="minor"/>
          </rPr>
          <t>05.09.2017
0015027 (15.05.2019)
0997860 (22.09.2017)
1122353 (18.09.2018)
2059481 (17.11.2017)
4586605-20 (05.09.2017)
9847208 (21.01.2020)</t>
        </r>
      </text>
    </comment>
    <comment ref="P23" authorId="0" shapeId="0">
      <text>
        <r>
          <rPr>
            <sz val="11"/>
            <color rgb="FF000000"/>
            <rFont val="Calibri"/>
            <scheme val="minor"/>
          </rPr>
          <t>02.09.2018
0887406-7 (02.09.2018)
3858401 (09.01.2019)
4049464 (14.03.2019)
4110997 (21.01.2020)</t>
        </r>
      </text>
    </comment>
    <comment ref="AB23" authorId="0" shapeId="0">
      <text>
        <r>
          <rPr>
            <sz val="11"/>
            <color rgb="FF000000"/>
            <rFont val="Calibri"/>
            <scheme val="minor"/>
          </rPr>
          <t>15.11.2018
2070747 (15.11.2018)
2110029 (07.05.2021)
2150616-72 (18.02.2019)
2237175 (06.04.2020)
2265342 (29.11.2020)</t>
        </r>
      </text>
    </comment>
    <comment ref="B24" authorId="0" shapeId="0">
      <text>
        <r>
          <rPr>
            <sz val="11"/>
            <color rgb="FF000000"/>
            <rFont val="Calibri"/>
            <scheme val="minor"/>
          </rPr>
          <t>2018
05.11.2018 - об
24.12.2018 - н</t>
        </r>
      </text>
    </comment>
    <comment ref="P24" authorId="0" shapeId="0">
      <text>
        <r>
          <rPr>
            <sz val="11"/>
            <color rgb="FF000000"/>
            <rFont val="Calibri"/>
            <scheme val="minor"/>
          </rPr>
          <t>24.12.2018
4527589 (09.01.2019)
6126501-47 (24.12.2018)
9933756 (14.12.2019)</t>
        </r>
      </text>
    </comment>
    <comment ref="R24" authorId="0" shapeId="0">
      <text>
        <r>
          <rPr>
            <sz val="11"/>
            <color rgb="FF000000"/>
            <rFont val="Calibri"/>
            <scheme val="minor"/>
          </rPr>
          <t>21.10.2019
0090212 (21.01.2020)
0989034 (21.10.2019)
5054320 (21.01.2020)</t>
        </r>
      </text>
    </comment>
    <comment ref="S24" authorId="0" shapeId="0">
      <text>
        <r>
          <rPr>
            <sz val="11"/>
            <color rgb="FF000000"/>
            <rFont val="Calibri"/>
            <scheme val="minor"/>
          </rPr>
          <t>21.06.2020
7293829 (21.06.2020)</t>
        </r>
      </text>
    </comment>
    <comment ref="T24" authorId="0" shapeId="0">
      <text>
        <r>
          <rPr>
            <sz val="11"/>
            <color rgb="FF000000"/>
            <rFont val="Calibri"/>
            <scheme val="minor"/>
          </rPr>
          <t>20.11.2019
9453196 (20.11.2019)</t>
        </r>
      </text>
    </comment>
    <comment ref="U24" authorId="0" shapeId="0">
      <text>
        <r>
          <rPr>
            <sz val="11"/>
            <color rgb="FF000000"/>
            <rFont val="Calibri"/>
            <scheme val="minor"/>
          </rPr>
          <t>14.06.2019
0397551 (21.01.2020)
7115675-80 (14.06.2019)
8196614 (21.09.2019)
9860272 (21.01.2020)</t>
        </r>
      </text>
    </comment>
    <comment ref="V24" authorId="0" shapeId="0">
      <text>
        <r>
          <rPr>
            <sz val="11"/>
            <color rgb="FF000000"/>
            <rFont val="Calibri"/>
            <scheme val="minor"/>
          </rPr>
          <t>28.07.2019
0130575 (21.09.2019)
0636328 (28.07.2019)
0802508 (25.11.2019)
6813905 (21.01.2020)</t>
        </r>
      </text>
    </comment>
    <comment ref="AB24" authorId="0" shapeId="0">
      <text>
        <r>
          <rPr>
            <sz val="11"/>
            <color rgb="FF000000"/>
            <rFont val="Calibri"/>
            <scheme val="minor"/>
          </rPr>
          <t>19.06.2019
2849343 (19.06.2019)
3063803 (28.07.2019)
3086431-7000 (01.09.2019)
3443979 (14.12.2019)
3496720 (07.05.2021)
3688731 (04.03.2021)</t>
        </r>
      </text>
    </comment>
    <comment ref="B25" authorId="0" shapeId="0">
      <text>
        <r>
          <rPr>
            <sz val="11"/>
            <color rgb="FF000000"/>
            <rFont val="Calibri"/>
            <scheme val="minor"/>
          </rPr>
          <t>2021
17.07.2021 - н</t>
        </r>
      </text>
    </comment>
    <comment ref="V25" authorId="0" shapeId="0">
      <text>
        <r>
          <rPr>
            <sz val="11"/>
            <color rgb="FF000000"/>
            <rFont val="Calibri"/>
            <scheme val="minor"/>
          </rPr>
          <t>16.06.2022
9977221 (16.06.2022)</t>
        </r>
      </text>
    </comment>
    <comment ref="W25" authorId="0" shapeId="0">
      <text>
        <r>
          <rPr>
            <sz val="11"/>
            <color rgb="FF000000"/>
            <rFont val="Calibri"/>
            <scheme val="minor"/>
          </rPr>
          <t>17.07.2021
0000627 (17.07.2021)
0002220 (04.01.2022)</t>
        </r>
      </text>
    </comment>
    <comment ref="X25" authorId="0" shapeId="0">
      <text>
        <r>
          <rPr>
            <sz val="11"/>
            <color rgb="FF000000"/>
            <rFont val="Calibri"/>
            <scheme val="minor"/>
          </rPr>
          <t>18.06.2022
2376865-7 (18.06.2022)</t>
        </r>
      </text>
    </comment>
    <comment ref="Y25" authorId="0" shapeId="0">
      <text>
        <r>
          <rPr>
            <sz val="11"/>
            <color rgb="FF000000"/>
            <rFont val="Calibri"/>
            <scheme val="minor"/>
          </rPr>
          <t>24.07.2022
2222201 (24.07.2022)
9999999 (26.08.2022)</t>
        </r>
      </text>
    </comment>
    <comment ref="Z25" authorId="0" shapeId="0">
      <text>
        <r>
          <rPr>
            <sz val="11"/>
            <color rgb="FF000000"/>
            <rFont val="Calibri"/>
            <scheme val="minor"/>
          </rPr>
          <t>26.08.2022
0000001 (26.08.2022)</t>
        </r>
      </text>
    </comment>
    <comment ref="AB25" authorId="0" shapeId="0">
      <text>
        <r>
          <rPr>
            <sz val="11"/>
            <color rgb="FF000000"/>
            <rFont val="Calibri"/>
            <scheme val="minor"/>
          </rPr>
          <t>16.09.2021
3705027 (16.09.2021)
3710203 (26.08.2022)</t>
        </r>
      </text>
    </comment>
    <comment ref="B26" authorId="0" shapeId="0">
      <text>
        <r>
          <rPr>
            <sz val="11"/>
            <color rgb="FF000000"/>
            <rFont val="Calibri"/>
            <scheme val="minor"/>
          </rPr>
          <t>2021
28.01.2022 - н1
07.03.2022 - н2</t>
        </r>
      </text>
    </comment>
    <comment ref="C26" authorId="0" shapeId="0">
      <text>
        <r>
          <rPr>
            <sz val="11"/>
            <color rgb="FF000000"/>
            <rFont val="Calibri"/>
            <scheme val="minor"/>
          </rPr>
          <t>28.01.2022
07.03.2022
3667902 (07.03.2022)</t>
        </r>
      </text>
    </comment>
    <comment ref="B27" authorId="0" shapeId="0">
      <text>
        <r>
          <rPr>
            <sz val="11"/>
            <color rgb="FF000000"/>
            <rFont val="Calibri"/>
            <scheme val="minor"/>
          </rPr>
          <t>1999
30.10.2000</t>
        </r>
      </text>
    </comment>
    <comment ref="C27" authorId="0" shapeId="0">
      <text>
        <r>
          <rPr>
            <sz val="11"/>
            <color rgb="FF000000"/>
            <rFont val="Calibri"/>
            <scheme val="minor"/>
          </rPr>
          <t>0034020 (10.04.2019)
0441685 (28.12.2016)
0456029 (fox-notes)
4413151 (24.09.2019)
9011323 (31.08.2017)</t>
        </r>
      </text>
    </comment>
    <comment ref="D27" authorId="0" shapeId="0">
      <text>
        <r>
          <rPr>
            <sz val="11"/>
            <color rgb="FF000000"/>
            <rFont val="Calibri"/>
            <scheme val="minor"/>
          </rPr>
          <t>5170732 (31.08.2017)
5300782 (31.08.2017)</t>
        </r>
      </text>
    </comment>
    <comment ref="E27" authorId="0" shapeId="0">
      <text>
        <r>
          <rPr>
            <sz val="11"/>
            <color rgb="FF000000"/>
            <rFont val="Calibri"/>
            <scheme val="minor"/>
          </rPr>
          <t>2542515 (04.11.2017)
3354925 (29.08.2017)
3573801 (09.07.2017)
4114779 (06.04.2020)
5767046 (10.04.2020)
5815338 (13.12.2020)</t>
        </r>
      </text>
    </comment>
    <comment ref="AB27" authorId="0" shapeId="0">
      <text>
        <r>
          <rPr>
            <sz val="11"/>
            <color rgb="FF000000"/>
            <rFont val="Calibri"/>
            <scheme val="minor"/>
          </rPr>
          <t>0073143 (02.06.2018)
0620444 (10.09.2018)
0742767 (22.09.2018)
0776838 (04.12.2018)</t>
        </r>
      </text>
    </comment>
    <comment ref="B28" authorId="0" shapeId="0">
      <text>
        <r>
          <rPr>
            <sz val="11"/>
            <color rgb="FF000000"/>
            <rFont val="Calibri"/>
            <scheme val="minor"/>
          </rPr>
          <t>1999
2013</t>
        </r>
      </text>
    </comment>
    <comment ref="E28" authorId="0" shapeId="0">
      <text>
        <r>
          <rPr>
            <sz val="11"/>
            <color rgb="FF000000"/>
            <rFont val="Calibri"/>
            <scheme val="minor"/>
          </rPr>
          <t>6677099 (31.08.2017)
6949938 (31.08.2017)
7165045 (26.01.2019)
8227573 (17.09.2018)</t>
        </r>
      </text>
    </comment>
    <comment ref="F28" authorId="0" shapeId="0">
      <text>
        <r>
          <rPr>
            <sz val="11"/>
            <color rgb="FF000000"/>
            <rFont val="Calibri"/>
            <scheme val="minor"/>
          </rPr>
          <t>1050132 (04.02.2017)
8529674 (26.01.2019)
8944984 (24.11.2020)
9739974 (08.04.2020)</t>
        </r>
      </text>
    </comment>
    <comment ref="G28" authorId="0" shapeId="0">
      <text>
        <r>
          <rPr>
            <sz val="11"/>
            <color rgb="FF000000"/>
            <rFont val="Calibri"/>
            <scheme val="minor"/>
          </rPr>
          <t>14.05.2016
0158847 (08.04.2020)
6979694 (06.10.2017)
9807332 (14.05.2016)</t>
        </r>
      </text>
    </comment>
    <comment ref="H28" authorId="0" shapeId="0">
      <text>
        <r>
          <rPr>
            <sz val="11"/>
            <color rgb="FF000000"/>
            <rFont val="Calibri"/>
            <scheme val="minor"/>
          </rPr>
          <t>23.02.2016
0670069 (23.02.2016)
6776554 (22.09.2017)
8356659 (08.04.2020)</t>
        </r>
      </text>
    </comment>
    <comment ref="I28" authorId="0" shapeId="0">
      <text>
        <r>
          <rPr>
            <sz val="11"/>
            <color rgb="FF000000"/>
            <rFont val="Calibri"/>
            <scheme val="minor"/>
          </rPr>
          <t>23.10.2016
2677414 (25.06.2017)
3747807 (23.10.2016)
9297057 (30.03.2017)</t>
        </r>
      </text>
    </comment>
    <comment ref="J28" authorId="0" shapeId="0">
      <text>
        <r>
          <rPr>
            <sz val="11"/>
            <color rgb="FF000000"/>
            <rFont val="Calibri"/>
            <scheme val="minor"/>
          </rPr>
          <t>02.03.2016
1034616 (08.04.2020)
2066276 (17.09.2018)
2845793 (02.03.2016)
3055812 (06.05.2017)
3432227 (17.09.2018)
3682921 (18.09.2018)
4163499 (02.05.2020)</t>
        </r>
      </text>
    </comment>
    <comment ref="AB28" authorId="0" shapeId="0">
      <text>
        <r>
          <rPr>
            <sz val="11"/>
            <color rgb="FF000000"/>
            <rFont val="Calibri"/>
            <scheme val="minor"/>
          </rPr>
          <t>0888192 (11.10.2018)
0893905-65 (04.02.2017)
0920732 (10.09.2018)
1007457 (11.10.2018)
1068256 (24.11.2020)
1365402 (06.04.2020)</t>
        </r>
      </text>
    </comment>
    <comment ref="B29" authorId="0" shapeId="0">
      <text>
        <r>
          <rPr>
            <sz val="11"/>
            <color rgb="FF000000"/>
            <rFont val="Calibri"/>
            <scheme val="minor"/>
          </rPr>
          <t>2017
31.08.2017 - оф
21.10.2017</t>
        </r>
      </text>
    </comment>
    <comment ref="J29" authorId="0" shapeId="0">
      <text>
        <r>
          <rPr>
            <sz val="11"/>
            <color rgb="FF000000"/>
            <rFont val="Calibri"/>
            <scheme val="minor"/>
          </rPr>
          <t>17.12.2017
5985753 (08.04.2020)
6364347 (17.12.2017)
9992024 (08.04.2020)</t>
        </r>
      </text>
    </comment>
    <comment ref="L29" authorId="0" shapeId="0">
      <text>
        <r>
          <rPr>
            <sz val="11"/>
            <color rgb="FF000000"/>
            <rFont val="Calibri"/>
            <scheme val="minor"/>
          </rPr>
          <t>21.10.2017
0538983 (08.04.2020)
3879133-80 (17.11.2017)
4281009 (18.12.2017)
8873081 (21.10.2017)
9711982 (08.04.2020)</t>
        </r>
      </text>
    </comment>
    <comment ref="M29" authorId="0" shapeId="0">
      <text>
        <r>
          <rPr>
            <sz val="11"/>
            <color rgb="FF000000"/>
            <rFont val="Calibri"/>
            <scheme val="minor"/>
          </rPr>
          <t>02.09.2018
3607401-2 (02.09.2018)
9830483 (19.09.2019)</t>
        </r>
      </text>
    </comment>
    <comment ref="N29" authorId="0" shapeId="0">
      <text>
        <r>
          <rPr>
            <sz val="11"/>
            <color rgb="FF000000"/>
            <rFont val="Calibri"/>
            <scheme val="minor"/>
          </rPr>
          <t>06.12.2018
0240254 (02.10.2019)
1258883 (06.12.2018)
1286101 (02.10.2019)</t>
        </r>
      </text>
    </comment>
    <comment ref="AB29" authorId="0" shapeId="0">
      <text>
        <r>
          <rPr>
            <sz val="11"/>
            <color rgb="FF000000"/>
            <rFont val="Calibri"/>
            <scheme val="minor"/>
          </rPr>
          <t>25.12.2017
1462010 (25.09.2019)
1490109 (25.12.2017)
1501154 (28.07.2019)
1536997 (10.09.2018)
1874448 (30.08.2020)
1927224 (06.04.2020)</t>
        </r>
      </text>
    </comment>
    <comment ref="B30" authorId="0" shapeId="0">
      <text>
        <r>
          <rPr>
            <sz val="11"/>
            <color rgb="FF000000"/>
            <rFont val="Calibri"/>
            <scheme val="minor"/>
          </rPr>
          <t>2018
05.11.2018 - об
14.12.2018 - н</t>
        </r>
      </text>
    </comment>
    <comment ref="N30" authorId="0" shapeId="0">
      <text>
        <r>
          <rPr>
            <sz val="11"/>
            <color rgb="FF000000"/>
            <rFont val="Calibri"/>
            <scheme val="minor"/>
          </rPr>
          <t>24.12.2018
3659144 (02.10.2019)
6384730-94 (24.12.2018)</t>
        </r>
      </text>
    </comment>
    <comment ref="O30" authorId="0" shapeId="0">
      <text>
        <r>
          <rPr>
            <sz val="11"/>
            <color rgb="FF000000"/>
            <rFont val="Calibri"/>
            <scheme val="minor"/>
          </rPr>
          <t>28.07.2019
6154551 (28.07.2019)
8302511 (25.11.2019)
9397381 (08.04.2020)</t>
        </r>
      </text>
    </comment>
    <comment ref="P30" authorId="0" shapeId="0">
      <text>
        <r>
          <rPr>
            <sz val="11"/>
            <color rgb="FF000000"/>
            <rFont val="Calibri"/>
            <scheme val="minor"/>
          </rPr>
          <t>14.12.2018
0073153 (02.10.2019)
0951971 (14.12.2018)
5936352 (08.04.2020)</t>
        </r>
      </text>
    </comment>
    <comment ref="R30" authorId="0" shapeId="0">
      <text>
        <r>
          <rPr>
            <sz val="11"/>
            <color rgb="FF000000"/>
            <rFont val="Calibri"/>
            <scheme val="minor"/>
          </rPr>
          <t>24.11.2020
0619733 (24.11.2020)
9997777 (07.05.2021)</t>
        </r>
      </text>
    </comment>
    <comment ref="S30" authorId="0" shapeId="0">
      <text>
        <r>
          <rPr>
            <sz val="11"/>
            <color rgb="FF000000"/>
            <rFont val="Calibri"/>
            <scheme val="minor"/>
          </rPr>
          <t>24.11.2020
0276403 (03.07.2021)
2072879 (03.07.2021)
2083766 (24.11.2020)</t>
        </r>
      </text>
    </comment>
    <comment ref="AB30" authorId="0" shapeId="0">
      <text>
        <r>
          <rPr>
            <sz val="11"/>
            <color rgb="FF000000"/>
            <rFont val="Calibri"/>
            <scheme val="minor"/>
          </rPr>
          <t>10.10.2019
2068062 (10.10.2019)
2190721 (07.05.2021)</t>
        </r>
      </text>
    </comment>
    <comment ref="B31" authorId="0" shapeId="0">
      <text>
        <r>
          <rPr>
            <sz val="11"/>
            <color rgb="FF000000"/>
            <rFont val="Calibri"/>
            <scheme val="minor"/>
          </rPr>
          <t>2021
10.07.2021 - н</t>
        </r>
      </text>
    </comment>
    <comment ref="S31" authorId="0" shapeId="0">
      <text>
        <r>
          <rPr>
            <sz val="11"/>
            <color rgb="FF000000"/>
            <rFont val="Calibri"/>
            <scheme val="minor"/>
          </rPr>
          <t>10.07.2021
2999191 (18.08.2021)
4999302 (10.07.2021)
9999999 (22.11.2021)</t>
        </r>
      </text>
    </comment>
    <comment ref="T31" authorId="0" shapeId="0">
      <text>
        <r>
          <rPr>
            <sz val="11"/>
            <color rgb="FF000000"/>
            <rFont val="Calibri"/>
            <scheme val="minor"/>
          </rPr>
          <t>19.08.2021
1111101 (23.08.2021)
6895722 (04.01.2022)</t>
        </r>
      </text>
    </comment>
    <comment ref="U31" authorId="0" shapeId="0">
      <text>
        <r>
          <rPr>
            <sz val="11"/>
            <color rgb="FF000000"/>
            <rFont val="Calibri"/>
            <scheme val="minor"/>
          </rPr>
          <t>29.09.2021
0000001 (29.09.2021)</t>
        </r>
      </text>
    </comment>
    <comment ref="V31" authorId="0" shapeId="0">
      <text>
        <r>
          <rPr>
            <sz val="11"/>
            <color rgb="FF000000"/>
            <rFont val="Calibri"/>
            <scheme val="minor"/>
          </rPr>
          <t>18.06.2022
2190144 (18.06.2022)</t>
        </r>
      </text>
    </comment>
    <comment ref="AB31" authorId="0" shapeId="0">
      <text>
        <r>
          <rPr>
            <sz val="11"/>
            <color rgb="FF000000"/>
            <rFont val="Calibri"/>
            <scheme val="minor"/>
          </rPr>
          <t>22.11.2021
2774401 (22.11.2021)</t>
        </r>
      </text>
    </comment>
    <comment ref="B32" authorId="0" shapeId="0">
      <text>
        <r>
          <rPr>
            <sz val="11"/>
            <color rgb="FF000000"/>
            <rFont val="Calibri"/>
            <scheme val="minor"/>
          </rPr>
          <t>1999
30.10.2000</t>
        </r>
      </text>
    </comment>
    <comment ref="C32" authorId="0" shapeId="0">
      <text>
        <r>
          <rPr>
            <sz val="11"/>
            <color rgb="FF000000"/>
            <rFont val="Calibri"/>
            <scheme val="minor"/>
          </rPr>
          <t>0121287 (30.08.2017)
1286588 (17.02.2020)
1804053 (31.08.2017)
1906214 (18.02.2019)
1936213 (17.02.2020)
2176214 (06.01.2019)
2236213 (06.01.2019)
2718838
4702312 (30.08.2017)
6878587
6899827 (01.10.2017)</t>
        </r>
      </text>
    </comment>
    <comment ref="D32" authorId="0" shapeId="0">
      <text>
        <r>
          <rPr>
            <sz val="11"/>
            <color rgb="FF000000"/>
            <rFont val="Calibri"/>
            <scheme val="minor"/>
          </rPr>
          <t>2748088 (01.10.2017)
2882318-82
3787249 (14.09.2017)
4101611 (31.08.2017)
5266081 (17.09.2018)</t>
        </r>
      </text>
    </comment>
    <comment ref="AB32" authorId="0" shapeId="0">
      <text>
        <r>
          <rPr>
            <sz val="11"/>
            <color rgb="FF000000"/>
            <rFont val="Calibri"/>
            <scheme val="minor"/>
          </rPr>
          <t xml:space="preserve">0030289 (21.06.2022)
0683856 ? (03.12.2019)
0700272 ? (03.12.2019) </t>
        </r>
      </text>
    </comment>
    <comment ref="B33" authorId="0" shapeId="0">
      <text>
        <r>
          <rPr>
            <sz val="11"/>
            <color rgb="FF000000"/>
            <rFont val="Calibri"/>
            <scheme val="minor"/>
          </rPr>
          <t>1999
2013</t>
        </r>
      </text>
    </comment>
    <comment ref="D33" authorId="0" shapeId="0">
      <text>
        <r>
          <rPr>
            <sz val="11"/>
            <color rgb="FF000000"/>
            <rFont val="Calibri"/>
            <scheme val="minor"/>
          </rPr>
          <t>5509001 (31.08.2017)
6332018-24 (31.08.2017)
7312330 (21.01.2017)
9391232</t>
        </r>
      </text>
    </comment>
    <comment ref="E33" authorId="0" shapeId="0">
      <text>
        <r>
          <rPr>
            <sz val="11"/>
            <color rgb="FF000000"/>
            <rFont val="Calibri"/>
            <scheme val="minor"/>
          </rPr>
          <t>18.12.2015
0351026
0768168 (26.01.2019)
3149001 (15.12.2017)
5128238 (26.01.2019)
5432195
5742233 (26.01.2019)
7399573-4 (14.02.2017)
7819651 (26.01.2019)
9011121 (06.09.2019)
9757700 (28.12.2017)
9784118 (14.12.2019)</t>
        </r>
      </text>
    </comment>
    <comment ref="F33" authorId="0" shapeId="0">
      <text>
        <r>
          <rPr>
            <sz val="11"/>
            <color rgb="FF000000"/>
            <rFont val="Calibri"/>
            <scheme val="minor"/>
          </rPr>
          <t>23.10.2016
0001170 (07.04.2020)
4040172 (06.09.2019)
4279694 (22.09.2017)
6183307 (23.10.2016)</t>
        </r>
      </text>
    </comment>
    <comment ref="G33" authorId="0" shapeId="0">
      <text>
        <r>
          <rPr>
            <sz val="11"/>
            <color rgb="FF000000"/>
            <rFont val="Calibri"/>
            <scheme val="minor"/>
          </rPr>
          <t>02.03.2016
0876102 (07.04.2020)
1446939 (02.03.2016)
3147122 (19.07.2017)
3707897 (06.04.2017)
4449001 (17.09.2018)</t>
        </r>
      </text>
    </comment>
    <comment ref="AB33" authorId="0" shapeId="0">
      <text>
        <r>
          <rPr>
            <sz val="11"/>
            <color rgb="FF000000"/>
            <rFont val="Calibri"/>
            <scheme val="minor"/>
          </rPr>
          <t>24.05.2016
0798572 (29.01.2020)
0881994-6 (23.10.2016)
0919309 (03.12.2019)
0920257 (10.09.2018)
0966698 (27.01.2019)
0997212 (18.12.2016)
1008604 (04.10.2020)
1018367 (03.12.2019)
1055585 (26.10.2018)
1058703 (22.11.2018)
1107875 (29.01.2020)</t>
        </r>
      </text>
    </comment>
    <comment ref="B34" authorId="0" shapeId="0">
      <text>
        <r>
          <rPr>
            <sz val="11"/>
            <color rgb="FF000000"/>
            <rFont val="Calibri"/>
            <scheme val="minor"/>
          </rPr>
          <t>з/н БМТ
2017
31.08.2017 - оф
21.10.2017</t>
        </r>
      </text>
    </comment>
    <comment ref="G34" authorId="0" shapeId="0">
      <text>
        <r>
          <rPr>
            <sz val="11"/>
            <color rgb="FF000000"/>
            <rFont val="Calibri"/>
            <scheme val="minor"/>
          </rPr>
          <t>21.10.2017
5883700 (12.02.2019)
6004304 (18.09.2018)
7890361 (17.09.2018)
9897502 (21.10.2017)
9902129 (26.02.2019)</t>
        </r>
      </text>
    </comment>
    <comment ref="H34" authorId="0" shapeId="0">
      <text>
        <r>
          <rPr>
            <sz val="11"/>
            <color rgb="FF000000"/>
            <rFont val="Calibri"/>
            <scheme val="minor"/>
          </rPr>
          <t>17.11.2017
0157276 (06.04.2020)
0898006 (13.01.2020)
2145388 (06.09.2019)
3186487 (06.09.2019)
4087107-93 (17.11.2017)
4287206-11 (18.12.2017)
5464959 (06.09.2019)
7751073 (14.12.2019)</t>
        </r>
      </text>
    </comment>
    <comment ref="I34" authorId="0" shapeId="0">
      <text>
        <r>
          <rPr>
            <sz val="11"/>
            <color rgb="FF000000"/>
            <rFont val="Calibri"/>
            <scheme val="minor"/>
          </rPr>
          <t>22.10.2018
0031269 (17.09.2019)
6902710 (13.01.2020)
7704792 (06.09.2019)
8030201-472 (22.10.2018)
9800000 (01.02.2022)</t>
        </r>
      </text>
    </comment>
    <comment ref="AB34" authorId="0" shapeId="0">
      <text>
        <r>
          <rPr>
            <sz val="11"/>
            <color rgb="FF000000"/>
            <rFont val="Calibri"/>
            <scheme val="minor"/>
          </rPr>
          <t>10.09.2018
1264275 (26.02.2019)
1268073 (03.07.2020)
1276164 (10.09.2018)
1315282 (28.07.2019)
1339036 (10.12.2018)
1432220 (01.07.2020)
1468196 (10.09.2019)
1671763 (21.10.2019)
1790287 (24.10.2019)</t>
        </r>
      </text>
    </comment>
    <comment ref="B35" authorId="0" shapeId="0">
      <text>
        <r>
          <rPr>
            <sz val="11"/>
            <color rgb="FF000000"/>
            <rFont val="Calibri"/>
            <scheme val="minor"/>
          </rPr>
          <t>з/н БМТ 100
2017
21.01.2019</t>
        </r>
      </text>
    </comment>
    <comment ref="I35" authorId="0" shapeId="0">
      <text>
        <r>
          <rPr>
            <sz val="11"/>
            <color rgb="FF000000"/>
            <rFont val="Calibri"/>
            <scheme val="minor"/>
          </rPr>
          <t>01.02.2022
9800001 (01.02.2022)</t>
        </r>
      </text>
    </comment>
    <comment ref="J35" authorId="0" shapeId="0">
      <text>
        <r>
          <rPr>
            <sz val="11"/>
            <color rgb="FF000000"/>
            <rFont val="Calibri"/>
            <scheme val="minor"/>
          </rPr>
          <t>21.01.2019
0333633 (21.01.2019)
6537886 (13.01.2020)
9161455 (07.04.2020)</t>
        </r>
      </text>
    </comment>
    <comment ref="L35" authorId="0" shapeId="0">
      <text>
        <r>
          <rPr>
            <sz val="11"/>
            <color rgb="FF000000"/>
            <rFont val="Calibri"/>
            <scheme val="minor"/>
          </rPr>
          <t>02.07.2020
0055248 (02.07.2020)
0073260 (02.07.2020)
0073339 (02.07.2020)
0103573 (02.07.2020)
7000000 (12.08.2021)</t>
        </r>
      </text>
    </comment>
    <comment ref="M35" authorId="0" shapeId="0">
      <text>
        <r>
          <rPr>
            <sz val="11"/>
            <color rgb="FF000000"/>
            <rFont val="Calibri"/>
            <scheme val="minor"/>
          </rPr>
          <t>25.10.2019
8277948 (25.10.2019)</t>
        </r>
      </text>
    </comment>
    <comment ref="N35" authorId="0" shapeId="0">
      <text>
        <r>
          <rPr>
            <sz val="11"/>
            <color rgb="FF000000"/>
            <rFont val="Calibri"/>
            <scheme val="minor"/>
          </rPr>
          <t>10.10.2019
0185794 (10.10.2019)
0443185 (13.01.2020)</t>
        </r>
      </text>
    </comment>
    <comment ref="AB35" authorId="0" shapeId="0">
      <text>
        <r>
          <rPr>
            <sz val="11"/>
            <color rgb="FF000000"/>
            <rFont val="Calibri"/>
            <scheme val="minor"/>
          </rPr>
          <t>03.07.2020
1882428 (03.07.2020)</t>
        </r>
      </text>
    </comment>
    <comment ref="B36" authorId="0" shapeId="0">
      <text>
        <r>
          <rPr>
            <sz val="11"/>
            <color rgb="FF000000"/>
            <rFont val="Calibri"/>
            <scheme val="minor"/>
          </rPr>
          <t>2021
19.11.2021 - н</t>
        </r>
      </text>
    </comment>
    <comment ref="N36" authorId="0" shapeId="0">
      <text>
        <r>
          <rPr>
            <sz val="11"/>
            <color rgb="FF000000"/>
            <rFont val="Calibri"/>
            <scheme val="minor"/>
          </rPr>
          <t>19.11.2021
0644115-8 (27.12.2021)
2149001 (19.11.2021)</t>
        </r>
      </text>
    </comment>
    <comment ref="O36" authorId="0" shapeId="0">
      <text>
        <r>
          <rPr>
            <sz val="11"/>
            <color rgb="FF000000"/>
            <rFont val="Calibri"/>
            <scheme val="minor"/>
          </rPr>
          <t>04.07.2022
1362621 (04.07.2022)</t>
        </r>
      </text>
    </comment>
    <comment ref="R36" authorId="0" shapeId="0">
      <text>
        <r>
          <rPr>
            <sz val="11"/>
            <color rgb="FF000000"/>
            <rFont val="Calibri"/>
            <scheme val="minor"/>
          </rPr>
          <t>04.07.2022
0248971 (04.07.2022)</t>
        </r>
      </text>
    </comment>
    <comment ref="B37" authorId="0" shapeId="0">
      <text>
        <r>
          <rPr>
            <sz val="11"/>
            <color rgb="FF000000"/>
            <rFont val="Calibri"/>
            <scheme val="minor"/>
          </rPr>
          <t>2010
10.10.2010</t>
        </r>
      </text>
    </comment>
    <comment ref="C37" authorId="0" shapeId="0">
      <text>
        <r>
          <rPr>
            <sz val="11"/>
            <color rgb="FF000000"/>
            <rFont val="Calibri"/>
            <scheme val="minor"/>
          </rPr>
          <t>0200073 (02.09.2017)
0244074
0490508 (fox-notes)
3869029 (17.06.2017)
4758122-96 (13.05.2017)
4880459 (30.08.2017)
4992897
9633515 (10.04.2019)
9995904 (30.06.2019)</t>
        </r>
      </text>
    </comment>
    <comment ref="D37" authorId="0" shapeId="0">
      <text>
        <r>
          <rPr>
            <sz val="11"/>
            <color rgb="FF000000"/>
            <rFont val="Calibri"/>
            <scheme val="minor"/>
          </rPr>
          <t>24.08.2017
1216204 (24.08.2017)</t>
        </r>
      </text>
    </comment>
    <comment ref="AB37" authorId="0" shapeId="0">
      <text>
        <r>
          <rPr>
            <sz val="11"/>
            <color rgb="FF000000"/>
            <rFont val="Calibri"/>
            <scheme val="minor"/>
          </rPr>
          <t>28.02.2012
0154335
0282042-56 (31.08.2017)
0326150 (10.09.2018)
0630036 (03.12.2019)</t>
        </r>
      </text>
    </comment>
    <comment ref="B38" authorId="0" shapeId="0">
      <text>
        <r>
          <rPr>
            <sz val="11"/>
            <color rgb="FF000000"/>
            <rFont val="Calibri"/>
            <scheme val="minor"/>
          </rPr>
          <t>2018
05.11.2018 - об
24.12.2018 - н</t>
        </r>
      </text>
    </comment>
    <comment ref="D38" authorId="0" shapeId="0">
      <text>
        <r>
          <rPr>
            <sz val="11"/>
            <color rgb="FF000000"/>
            <rFont val="Calibri"/>
            <scheme val="minor"/>
          </rPr>
          <t>28.07.2019
6643891 (28.07.2019)</t>
        </r>
      </text>
    </comment>
    <comment ref="E38" authorId="0" shapeId="0">
      <text>
        <r>
          <rPr>
            <sz val="11"/>
            <color rgb="FF000000"/>
            <rFont val="Calibri"/>
            <scheme val="minor"/>
          </rPr>
          <t>24.12.2018
5621070-5 (24.12.2018)
6818308 (06.09.2019)</t>
        </r>
      </text>
    </comment>
    <comment ref="AB38" authorId="0" shapeId="0">
      <text>
        <r>
          <rPr>
            <sz val="11"/>
            <color rgb="FF000000"/>
            <rFont val="Calibri"/>
            <scheme val="minor"/>
          </rPr>
          <t>14.01.2020
0781056 (01.07.2020)
0818582 (14.01.2020)</t>
        </r>
      </text>
    </comment>
    <comment ref="B39" authorId="0" shapeId="0">
      <text>
        <r>
          <rPr>
            <sz val="11"/>
            <color rgb="FF000000"/>
            <rFont val="Calibri"/>
            <scheme val="minor"/>
          </rPr>
          <t>2021
18.11.2021 - н</t>
        </r>
      </text>
    </comment>
    <comment ref="E39" authorId="0" shapeId="0">
      <text>
        <r>
          <rPr>
            <sz val="11"/>
            <color rgb="FF000000"/>
            <rFont val="Calibri"/>
            <scheme val="minor"/>
          </rPr>
          <t>18.11.2021
8475001 (18.11.2021)
8475522-35 (29.12.2021)</t>
        </r>
      </text>
    </comment>
    <comment ref="B40" authorId="0" shapeId="0">
      <text>
        <r>
          <rPr>
            <sz val="11"/>
            <color rgb="FF000000"/>
            <rFont val="Calibri"/>
            <scheme val="minor"/>
          </rPr>
          <t>2010
10.10.2010</t>
        </r>
      </text>
    </comment>
    <comment ref="C40" authorId="0" shapeId="0">
      <text>
        <r>
          <rPr>
            <sz val="11"/>
            <color rgb="FF000000"/>
            <rFont val="Calibri"/>
            <scheme val="minor"/>
          </rPr>
          <t>0115588 (10.04.2019)
0147672 (02.09.2017)
0151313-85
0155006 (30.08.2017)
0448212-42 (31.08.2017)
0680663
0873933 (06.04.2017)
1512529 (30.08.2017)
1720955 (31.08.2017)
1721395 (13.05.2017)
1919029 (17.06.2017)
3439821 (04.10.2017)</t>
        </r>
      </text>
    </comment>
    <comment ref="AB40" authorId="0" shapeId="0">
      <text>
        <r>
          <rPr>
            <sz val="11"/>
            <color rgb="FF000000"/>
            <rFont val="Calibri"/>
            <scheme val="minor"/>
          </rPr>
          <t>25.10.2010
0170052
0206508 (31.08.2017)
0286045-90
0286998 (18.12.2017)
0413145 (10.09.2018)</t>
        </r>
      </text>
    </comment>
    <comment ref="B41" authorId="0" shapeId="0">
      <text>
        <r>
          <rPr>
            <sz val="11"/>
            <color rgb="FF000000"/>
            <rFont val="Calibri"/>
            <scheme val="minor"/>
          </rPr>
          <t>2018
05.11.2018 - об
24.12.2018 - н</t>
        </r>
      </text>
    </comment>
    <comment ref="C41" authorId="0" shapeId="0">
      <text>
        <r>
          <rPr>
            <sz val="11"/>
            <color rgb="FF000000"/>
            <rFont val="Calibri"/>
            <scheme val="minor"/>
          </rPr>
          <t>24.12.2018
4089017-55 (24.12.2018)
5821868 (24.01.2021)
6139206 (27.12.2021)</t>
        </r>
      </text>
    </comment>
    <comment ref="AB41" authorId="0" shapeId="0">
      <text>
        <r>
          <rPr>
            <sz val="11"/>
            <color rgb="FF000000"/>
            <rFont val="Calibri"/>
            <scheme val="minor"/>
          </rPr>
          <t>20.02.2020
0656517 (20.02.2020)
0719046 (20.02.2020)
0784197 (07.05.2021)</t>
        </r>
      </text>
    </comment>
    <comment ref="B42" authorId="0" shapeId="0">
      <text>
        <r>
          <rPr>
            <sz val="11"/>
            <color rgb="FF000000"/>
            <rFont val="Calibri"/>
            <scheme val="minor"/>
          </rPr>
          <t>2021
18.11.2021 - н</t>
        </r>
      </text>
    </comment>
    <comment ref="C42" authorId="0" shapeId="0">
      <text>
        <r>
          <rPr>
            <sz val="11"/>
            <color rgb="FF000000"/>
            <rFont val="Calibri"/>
            <scheme val="minor"/>
          </rPr>
          <t>18.11.2021
8121001 (18.11.2021)
8121278 (04.01.2022)
8419395 (15.06.2022)</t>
        </r>
      </text>
    </comment>
  </commentList>
</comments>
</file>

<file path=xl/sharedStrings.xml><?xml version="1.0" encoding="utf-8"?>
<sst xmlns="http://schemas.openxmlformats.org/spreadsheetml/2006/main" count="1062" uniqueCount="559">
  <si>
    <t>Серии банкнот Нацбанка Таджикистана</t>
  </si>
  <si>
    <t>Год выпуска в обращение первой серии в серийном ряду</t>
  </si>
  <si>
    <t>Точно существует</t>
  </si>
  <si>
    <t>АА</t>
  </si>
  <si>
    <t>Обычная серия</t>
  </si>
  <si>
    <t>AZ</t>
  </si>
  <si>
    <t>Резервная серия (Replacement)</t>
  </si>
  <si>
    <t>Возможно существует</t>
  </si>
  <si>
    <t>Расшифровка данных в примечаниях:</t>
  </si>
  <si>
    <t>- дата первоисточника</t>
  </si>
  <si>
    <t>- первое упоминание на форуме Бонистика-Клуб</t>
  </si>
  <si>
    <t>источник</t>
  </si>
  <si>
    <t>- первоисточник</t>
  </si>
  <si>
    <t>- номер</t>
  </si>
  <si>
    <t>Расшифровка дат в примечаниях:</t>
  </si>
  <si>
    <t>- "01.02.1993 - об" - дата объявления о предстоящем вводе;</t>
  </si>
  <si>
    <t>- "01.02.1993 - у" - дата упаковки (не является датой ввода);</t>
  </si>
  <si>
    <t>- "01.02.1993 - к" - дата на корешке;</t>
  </si>
  <si>
    <t>- "01.02.1993 - п" - презентация;</t>
  </si>
  <si>
    <t>- "01.02.1993 - оф" - официальный ввод;</t>
  </si>
  <si>
    <t>- "01.02.1993 - н" - впервые найдена;</t>
  </si>
  <si>
    <t>- "01.02.1993" - впервые найдена.</t>
  </si>
  <si>
    <t>рублы 1994</t>
  </si>
  <si>
    <t>Номинал</t>
  </si>
  <si>
    <t>Год</t>
  </si>
  <si>
    <t>Принтер</t>
  </si>
  <si>
    <t>ЛС</t>
  </si>
  <si>
    <t>ОС</t>
  </si>
  <si>
    <t>Серия и номер</t>
  </si>
  <si>
    <t>Гознак</t>
  </si>
  <si>
    <t>НАМУНА</t>
  </si>
  <si>
    <t>АА 0000000</t>
  </si>
  <si>
    <t>АБ 0000000</t>
  </si>
  <si>
    <t>АК 0000000</t>
  </si>
  <si>
    <t>АВ 0000000</t>
  </si>
  <si>
    <t>АГ 0000000</t>
  </si>
  <si>
    <t>АЕ 0000000</t>
  </si>
  <si>
    <t>АИ 0000000</t>
  </si>
  <si>
    <t>АО 1436899</t>
  </si>
  <si>
    <t>ВМ 6719541</t>
  </si>
  <si>
    <t>ВМ 6719952</t>
  </si>
  <si>
    <t>ВТ 6543831</t>
  </si>
  <si>
    <t>БА 0000000</t>
  </si>
  <si>
    <t>БА 6795621</t>
  </si>
  <si>
    <t>БА 6795821</t>
  </si>
  <si>
    <t>АТ 3039422</t>
  </si>
  <si>
    <t>БМ 3114298</t>
  </si>
  <si>
    <t>БМ 3114325</t>
  </si>
  <si>
    <t>БМ 3114327</t>
  </si>
  <si>
    <t>АН 4088309</t>
  </si>
  <si>
    <t>АН 4088330</t>
  </si>
  <si>
    <t>АН 4088453</t>
  </si>
  <si>
    <t>АН 4088518</t>
  </si>
  <si>
    <t>н/в</t>
  </si>
  <si>
    <t>ОБРАЗЕЦ</t>
  </si>
  <si>
    <t>АГ 0352109</t>
  </si>
  <si>
    <t>АГ 0352133</t>
  </si>
  <si>
    <t>АГ 0352230</t>
  </si>
  <si>
    <t>АГ 0352241</t>
  </si>
  <si>
    <t>АГ 0352307</t>
  </si>
  <si>
    <t>АГ 0352324</t>
  </si>
  <si>
    <t>АГ 0352368</t>
  </si>
  <si>
    <t>АГ 0352386</t>
  </si>
  <si>
    <t>АГ 0352434</t>
  </si>
  <si>
    <t>АГ 0352452</t>
  </si>
  <si>
    <t>АГ 0352469</t>
  </si>
  <si>
    <t>АГ 0352513</t>
  </si>
  <si>
    <t>АГ 0352586</t>
  </si>
  <si>
    <t>АИ 0624136</t>
  </si>
  <si>
    <t>АИ 0624150</t>
  </si>
  <si>
    <t>АИ 0624162</t>
  </si>
  <si>
    <t>дирамы 1999</t>
  </si>
  <si>
    <t>Giesecke &amp; Devrient</t>
  </si>
  <si>
    <t>SPECIMEN</t>
  </si>
  <si>
    <t>AA 0000000</t>
  </si>
  <si>
    <t>BA 0000000</t>
  </si>
  <si>
    <t>CA 0000000</t>
  </si>
  <si>
    <t>DA 0000000</t>
  </si>
  <si>
    <t>сомони 1999</t>
  </si>
  <si>
    <t>EA 0000000</t>
  </si>
  <si>
    <t>FA 0000000</t>
  </si>
  <si>
    <t>сомони 2010</t>
  </si>
  <si>
    <t>GA 0000000</t>
  </si>
  <si>
    <t>HA 0000000</t>
  </si>
  <si>
    <t>JA 0000000</t>
  </si>
  <si>
    <t>сомони 2017</t>
  </si>
  <si>
    <t>FG 0000000</t>
  </si>
  <si>
    <t>сомони 2018</t>
  </si>
  <si>
    <t>CU 0000000</t>
  </si>
  <si>
    <t>DN 0000000</t>
  </si>
  <si>
    <t>EL 0000000</t>
  </si>
  <si>
    <t>HB 0000000</t>
  </si>
  <si>
    <t>сомони 2021</t>
  </si>
  <si>
    <t>?</t>
  </si>
  <si>
    <t>DE 0000000</t>
  </si>
  <si>
    <t>DT 0000000</t>
  </si>
  <si>
    <t>Источники:</t>
  </si>
  <si>
    <t>Загоренко Д.Н. Реестр банкнот (страны СНГ и Балтии)</t>
  </si>
  <si>
    <t>Количество серий Сомони</t>
  </si>
  <si>
    <t>в зависимости от года выпуска и номинала</t>
  </si>
  <si>
    <t>Номиналы</t>
  </si>
  <si>
    <t>ИТОГО</t>
  </si>
  <si>
    <t>Х</t>
  </si>
  <si>
    <t xml:space="preserve">где </t>
  </si>
  <si>
    <t>-</t>
  </si>
  <si>
    <t>с учетом серий замещения (известны)</t>
  </si>
  <si>
    <t>без учета серий замещения (не известны)</t>
  </si>
  <si>
    <t>с учетом серий замещения (не подтверждены)</t>
  </si>
  <si>
    <t xml:space="preserve">с этого года выпуск прекращен </t>
  </si>
  <si>
    <r>
      <rPr>
        <b/>
        <sz val="10"/>
        <color theme="1"/>
        <rFont val="Arimo"/>
      </rPr>
      <t xml:space="preserve">Всего: </t>
    </r>
    <r>
      <rPr>
        <b/>
        <sz val="10"/>
        <color rgb="FFFF0000"/>
        <rFont val="Arial Cyr"/>
      </rPr>
      <t>139</t>
    </r>
    <r>
      <rPr>
        <sz val="10"/>
        <color theme="1"/>
        <rFont val="Arial Cyr"/>
      </rPr>
      <t xml:space="preserve"> обычных серий, </t>
    </r>
    <r>
      <rPr>
        <b/>
        <sz val="10"/>
        <color rgb="FFFF0000"/>
        <rFont val="Arial Cyr"/>
      </rPr>
      <t>28</t>
    </r>
    <r>
      <rPr>
        <sz val="10"/>
        <color theme="1"/>
        <rFont val="Arial Cyr"/>
      </rPr>
      <t xml:space="preserve"> серий замещения.</t>
    </r>
  </si>
  <si>
    <t>Количество серий банкнот Нацбанка Таджикистана</t>
  </si>
  <si>
    <t>Г/о</t>
  </si>
  <si>
    <t>текущее</t>
  </si>
  <si>
    <t>изм.</t>
  </si>
  <si>
    <t>2022.08.26</t>
  </si>
  <si>
    <t>2022.07.24</t>
  </si>
  <si>
    <t>2022.07.04</t>
  </si>
  <si>
    <t>2022.06.18</t>
  </si>
  <si>
    <t>2022.06.16</t>
  </si>
  <si>
    <t>2022.03.18</t>
  </si>
  <si>
    <t>2022.03.13</t>
  </si>
  <si>
    <t>2022.03.07</t>
  </si>
  <si>
    <t>2022.02.01</t>
  </si>
  <si>
    <t>2022.01.30</t>
  </si>
  <si>
    <t>2021.11.25</t>
  </si>
  <si>
    <t>2021.11.22</t>
  </si>
  <si>
    <t>2021.11.19</t>
  </si>
  <si>
    <t>2021.11.18</t>
  </si>
  <si>
    <t>2021.09.29</t>
  </si>
  <si>
    <t>2021.09.16</t>
  </si>
  <si>
    <t>2021.08.19</t>
  </si>
  <si>
    <t>2021.07.17</t>
  </si>
  <si>
    <t>2021.07.10</t>
  </si>
  <si>
    <t>2021.02.10</t>
  </si>
  <si>
    <t>2021.01.20</t>
  </si>
  <si>
    <t>2020.12.28</t>
  </si>
  <si>
    <t>2020.11.24</t>
  </si>
  <si>
    <t>2020.11.10</t>
  </si>
  <si>
    <t>2020.08.08</t>
  </si>
  <si>
    <t>2020.08.02</t>
  </si>
  <si>
    <t>2020.07.03</t>
  </si>
  <si>
    <t>2020.07.02</t>
  </si>
  <si>
    <t>2020.06.21</t>
  </si>
  <si>
    <t>2020.03.16</t>
  </si>
  <si>
    <t>2020.02.20</t>
  </si>
  <si>
    <t>2020.01.24</t>
  </si>
  <si>
    <t>2020.01.14</t>
  </si>
  <si>
    <t>2020.01.05</t>
  </si>
  <si>
    <t>2019.11.20</t>
  </si>
  <si>
    <t>2019.10.30</t>
  </si>
  <si>
    <t>2019.10.25</t>
  </si>
  <si>
    <t>2019.10.21</t>
  </si>
  <si>
    <t>2019.10.10</t>
  </si>
  <si>
    <t>2019.08.24</t>
  </si>
  <si>
    <t>2019.07.28</t>
  </si>
  <si>
    <t>2019.06.19</t>
  </si>
  <si>
    <t>2019.06.14</t>
  </si>
  <si>
    <t>2019.06.13</t>
  </si>
  <si>
    <t>2019.01.21</t>
  </si>
  <si>
    <t>2018.12.24</t>
  </si>
  <si>
    <t>2018.12.14</t>
  </si>
  <si>
    <t>2018.12.06</t>
  </si>
  <si>
    <t>2018.11.15</t>
  </si>
  <si>
    <t>2018.10.22</t>
  </si>
  <si>
    <t>2018.10.20</t>
  </si>
  <si>
    <t>2018.10.13</t>
  </si>
  <si>
    <t>2018.10.01</t>
  </si>
  <si>
    <t>2018.09.21</t>
  </si>
  <si>
    <t>2018.09.18</t>
  </si>
  <si>
    <t>2018.09.10</t>
  </si>
  <si>
    <t>2018.09.02</t>
  </si>
  <si>
    <t>2018.06.22</t>
  </si>
  <si>
    <t>2018.04.17</t>
  </si>
  <si>
    <t>2017.12.25</t>
  </si>
  <si>
    <t>2017.12.18</t>
  </si>
  <si>
    <t>2017.12.17</t>
  </si>
  <si>
    <t>2017.11.23</t>
  </si>
  <si>
    <t>2017.11.17</t>
  </si>
  <si>
    <t>2017.10.21</t>
  </si>
  <si>
    <t>2017.09.22</t>
  </si>
  <si>
    <t>2017.09.13</t>
  </si>
  <si>
    <t>2017.09.05</t>
  </si>
  <si>
    <t>2017.08.24</t>
  </si>
  <si>
    <t>2017.07.08</t>
  </si>
  <si>
    <t>2017.06.03</t>
  </si>
  <si>
    <t>2017.05.30</t>
  </si>
  <si>
    <t>2017.05.05</t>
  </si>
  <si>
    <t>2017.03.14</t>
  </si>
  <si>
    <t>2017.02.09</t>
  </si>
  <si>
    <t>2017.02.04</t>
  </si>
  <si>
    <t>2017.01.21</t>
  </si>
  <si>
    <t>2016.12.02</t>
  </si>
  <si>
    <t>2016.10.23</t>
  </si>
  <si>
    <t>2016.09.14</t>
  </si>
  <si>
    <t>2016.08.02</t>
  </si>
  <si>
    <t>1994</t>
  </si>
  <si>
    <t>Итого</t>
  </si>
  <si>
    <t>Серии рублов образца 1994 года</t>
  </si>
  <si>
    <t>Ном.</t>
  </si>
  <si>
    <t>А</t>
  </si>
  <si>
    <t>Б</t>
  </si>
  <si>
    <t>В</t>
  </si>
  <si>
    <t>Г</t>
  </si>
  <si>
    <t>Д</t>
  </si>
  <si>
    <t>Е</t>
  </si>
  <si>
    <t>Ж</t>
  </si>
  <si>
    <t>З</t>
  </si>
  <si>
    <t>И</t>
  </si>
  <si>
    <t>К</t>
  </si>
  <si>
    <t>Л</t>
  </si>
  <si>
    <t>М</t>
  </si>
  <si>
    <t>Н</t>
  </si>
  <si>
    <t>О</t>
  </si>
  <si>
    <t>П</t>
  </si>
  <si>
    <t>Р</t>
  </si>
  <si>
    <t>С</t>
  </si>
  <si>
    <t>Т</t>
  </si>
  <si>
    <t>У</t>
  </si>
  <si>
    <t>Ф</t>
  </si>
  <si>
    <t>Ч</t>
  </si>
  <si>
    <t>к/с</t>
  </si>
  <si>
    <t>АБ</t>
  </si>
  <si>
    <t>АВ</t>
  </si>
  <si>
    <t>АГ</t>
  </si>
  <si>
    <t>АЕ</t>
  </si>
  <si>
    <t>АЗ</t>
  </si>
  <si>
    <t>АИ</t>
  </si>
  <si>
    <t>АК</t>
  </si>
  <si>
    <t>АЛ</t>
  </si>
  <si>
    <t>АМ</t>
  </si>
  <si>
    <t>АН</t>
  </si>
  <si>
    <t>АО</t>
  </si>
  <si>
    <t>АП</t>
  </si>
  <si>
    <t>АС</t>
  </si>
  <si>
    <t>АТ</t>
  </si>
  <si>
    <t>АЧ</t>
  </si>
  <si>
    <t>AT</t>
  </si>
  <si>
    <t>AB</t>
  </si>
  <si>
    <t>AA</t>
  </si>
  <si>
    <t>БА</t>
  </si>
  <si>
    <t>ББ</t>
  </si>
  <si>
    <t>БВ</t>
  </si>
  <si>
    <t>БГ</t>
  </si>
  <si>
    <t>БЕ</t>
  </si>
  <si>
    <t>БИ</t>
  </si>
  <si>
    <t>БК</t>
  </si>
  <si>
    <t>БЛ</t>
  </si>
  <si>
    <t>БМ</t>
  </si>
  <si>
    <t>БН</t>
  </si>
  <si>
    <t>БО</t>
  </si>
  <si>
    <t>БП</t>
  </si>
  <si>
    <t>БС</t>
  </si>
  <si>
    <t>БТ</t>
  </si>
  <si>
    <t>БЧ</t>
  </si>
  <si>
    <t>ВА</t>
  </si>
  <si>
    <t>ВБ</t>
  </si>
  <si>
    <t>ВВ</t>
  </si>
  <si>
    <t>ВГ</t>
  </si>
  <si>
    <t>ВЕ</t>
  </si>
  <si>
    <t>ВИ</t>
  </si>
  <si>
    <t>BK</t>
  </si>
  <si>
    <t>ВЛ</t>
  </si>
  <si>
    <t>ВМ</t>
  </si>
  <si>
    <t>ВН</t>
  </si>
  <si>
    <t>ВО</t>
  </si>
  <si>
    <t>ВП</t>
  </si>
  <si>
    <t>ВС</t>
  </si>
  <si>
    <t>ВТ</t>
  </si>
  <si>
    <t>ВЧ</t>
  </si>
  <si>
    <t>AK</t>
  </si>
  <si>
    <t>AM</t>
  </si>
  <si>
    <t>AO</t>
  </si>
  <si>
    <t>БO</t>
  </si>
  <si>
    <t>Банкноты образцов 1999-2021 годов</t>
  </si>
  <si>
    <t>Анализ номеров</t>
  </si>
  <si>
    <t>A</t>
  </si>
  <si>
    <t>B</t>
  </si>
  <si>
    <t>C</t>
  </si>
  <si>
    <t>D</t>
  </si>
  <si>
    <t>E</t>
  </si>
  <si>
    <t>F</t>
  </si>
  <si>
    <t>G</t>
  </si>
  <si>
    <t>H</t>
  </si>
  <si>
    <t>I</t>
  </si>
  <si>
    <t>J</t>
  </si>
  <si>
    <t>K</t>
  </si>
  <si>
    <t>L</t>
  </si>
  <si>
    <t>M</t>
  </si>
  <si>
    <t>N</t>
  </si>
  <si>
    <t>O</t>
  </si>
  <si>
    <t>P</t>
  </si>
  <si>
    <t>Q</t>
  </si>
  <si>
    <t>R</t>
  </si>
  <si>
    <t>S</t>
  </si>
  <si>
    <t>T</t>
  </si>
  <si>
    <t>U</t>
  </si>
  <si>
    <t>V</t>
  </si>
  <si>
    <t>W</t>
  </si>
  <si>
    <t>X</t>
  </si>
  <si>
    <t>Y</t>
  </si>
  <si>
    <t>Z</t>
  </si>
  <si>
    <t>С.</t>
  </si>
  <si>
    <t>min</t>
  </si>
  <si>
    <t>max</t>
  </si>
  <si>
    <t>1 дирам</t>
  </si>
  <si>
    <t>0010734</t>
  </si>
  <si>
    <t>0020026</t>
  </si>
  <si>
    <t>5 дирам</t>
  </si>
  <si>
    <t>BC</t>
  </si>
  <si>
    <t>BZ</t>
  </si>
  <si>
    <t>0376510</t>
  </si>
  <si>
    <t>0433469</t>
  </si>
  <si>
    <t>20 дирам</t>
  </si>
  <si>
    <t>СА</t>
  </si>
  <si>
    <t>CB</t>
  </si>
  <si>
    <t>СС</t>
  </si>
  <si>
    <t>CD</t>
  </si>
  <si>
    <t>CZ</t>
  </si>
  <si>
    <t>0019781</t>
  </si>
  <si>
    <t>0123349</t>
  </si>
  <si>
    <t>50 дирам</t>
  </si>
  <si>
    <t>DA</t>
  </si>
  <si>
    <t>DB</t>
  </si>
  <si>
    <t>DC</t>
  </si>
  <si>
    <t>DD</t>
  </si>
  <si>
    <t>DZ</t>
  </si>
  <si>
    <t>0041018</t>
  </si>
  <si>
    <t>0132221</t>
  </si>
  <si>
    <t>1 сомони</t>
  </si>
  <si>
    <t>AC</t>
  </si>
  <si>
    <t>AD</t>
  </si>
  <si>
    <t>AE</t>
  </si>
  <si>
    <t>AF</t>
  </si>
  <si>
    <t>AG</t>
  </si>
  <si>
    <t>AH</t>
  </si>
  <si>
    <t>AJ</t>
  </si>
  <si>
    <t>AL</t>
  </si>
  <si>
    <t>1633334</t>
  </si>
  <si>
    <t>0240210</t>
  </si>
  <si>
    <t>0280332</t>
  </si>
  <si>
    <t>AN</t>
  </si>
  <si>
    <t>АР</t>
  </si>
  <si>
    <t>AQ</t>
  </si>
  <si>
    <t>AR</t>
  </si>
  <si>
    <t>AS</t>
  </si>
  <si>
    <t>AU</t>
  </si>
  <si>
    <t>AV</t>
  </si>
  <si>
    <t>AW</t>
  </si>
  <si>
    <t>AX</t>
  </si>
  <si>
    <t>AY</t>
  </si>
  <si>
    <t>2096128</t>
  </si>
  <si>
    <t>0469413</t>
  </si>
  <si>
    <t>2298011</t>
  </si>
  <si>
    <t>3 сомони</t>
  </si>
  <si>
    <t>GA</t>
  </si>
  <si>
    <t>GB</t>
  </si>
  <si>
    <t>GC</t>
  </si>
  <si>
    <t>GD</t>
  </si>
  <si>
    <t>GE</t>
  </si>
  <si>
    <t>GF</t>
  </si>
  <si>
    <t>GZ</t>
  </si>
  <si>
    <t>0045285</t>
  </si>
  <si>
    <t>0987989</t>
  </si>
  <si>
    <t>5 сомони</t>
  </si>
  <si>
    <t>BA</t>
  </si>
  <si>
    <t>BB</t>
  </si>
  <si>
    <t>BD</t>
  </si>
  <si>
    <t>BE</t>
  </si>
  <si>
    <t>BF</t>
  </si>
  <si>
    <t>BG</t>
  </si>
  <si>
    <t>BH</t>
  </si>
  <si>
    <t>2951240</t>
  </si>
  <si>
    <t>BJ</t>
  </si>
  <si>
    <t>BL</t>
  </si>
  <si>
    <t>BM</t>
  </si>
  <si>
    <t>6199370</t>
  </si>
  <si>
    <t>5639828</t>
  </si>
  <si>
    <t>0692295</t>
  </si>
  <si>
    <t>1119047</t>
  </si>
  <si>
    <t>BN</t>
  </si>
  <si>
    <t>ВР</t>
  </si>
  <si>
    <t>BQ</t>
  </si>
  <si>
    <t>BR</t>
  </si>
  <si>
    <t>BS</t>
  </si>
  <si>
    <t>6040169</t>
  </si>
  <si>
    <t>1430326</t>
  </si>
  <si>
    <t>1895467</t>
  </si>
  <si>
    <t>10 сомони</t>
  </si>
  <si>
    <t>CA</t>
  </si>
  <si>
    <t>CC</t>
  </si>
  <si>
    <t>CE</t>
  </si>
  <si>
    <t>CF</t>
  </si>
  <si>
    <t>CG</t>
  </si>
  <si>
    <t>CH</t>
  </si>
  <si>
    <t>CJ</t>
  </si>
  <si>
    <t>СК</t>
  </si>
  <si>
    <t>6861805</t>
  </si>
  <si>
    <t>CL</t>
  </si>
  <si>
    <t>СМ</t>
  </si>
  <si>
    <t>CN</t>
  </si>
  <si>
    <t>СР</t>
  </si>
  <si>
    <t>CQ</t>
  </si>
  <si>
    <t>7292441</t>
  </si>
  <si>
    <t>8440795</t>
  </si>
  <si>
    <t>1036504</t>
  </si>
  <si>
    <t>1655876</t>
  </si>
  <si>
    <t>CR</t>
  </si>
  <si>
    <t>CS</t>
  </si>
  <si>
    <t>CT</t>
  </si>
  <si>
    <t>CU</t>
  </si>
  <si>
    <t>8524978</t>
  </si>
  <si>
    <t>0125971</t>
  </si>
  <si>
    <t>1714011</t>
  </si>
  <si>
    <t>1825382</t>
  </si>
  <si>
    <t>CV</t>
  </si>
  <si>
    <t>CW</t>
  </si>
  <si>
    <t>CX</t>
  </si>
  <si>
    <t>CY</t>
  </si>
  <si>
    <t>0507734</t>
  </si>
  <si>
    <t>1925008</t>
  </si>
  <si>
    <t>2214599</t>
  </si>
  <si>
    <t>DE</t>
  </si>
  <si>
    <t>0930200</t>
  </si>
  <si>
    <t>0329004</t>
  </si>
  <si>
    <t>0624912</t>
  </si>
  <si>
    <t>DF</t>
  </si>
  <si>
    <t>1783701</t>
  </si>
  <si>
    <t>0654204</t>
  </si>
  <si>
    <t>20 сомони</t>
  </si>
  <si>
    <t>0060178</t>
  </si>
  <si>
    <t>016****</t>
  </si>
  <si>
    <t>DG</t>
  </si>
  <si>
    <t>5193861</t>
  </si>
  <si>
    <t>1108117</t>
  </si>
  <si>
    <t>1310190</t>
  </si>
  <si>
    <t>DH</t>
  </si>
  <si>
    <t>DJ</t>
  </si>
  <si>
    <t>DK</t>
  </si>
  <si>
    <t>DL</t>
  </si>
  <si>
    <t>6580978</t>
  </si>
  <si>
    <t>4110997</t>
  </si>
  <si>
    <t>1440441</t>
  </si>
  <si>
    <t>1997081</t>
  </si>
  <si>
    <t>DM</t>
  </si>
  <si>
    <t>DN</t>
  </si>
  <si>
    <t>4355515</t>
  </si>
  <si>
    <t>4049464</t>
  </si>
  <si>
    <t>2070747</t>
  </si>
  <si>
    <t>2265342</t>
  </si>
  <si>
    <t>DР</t>
  </si>
  <si>
    <t>DQ</t>
  </si>
  <si>
    <t>DR</t>
  </si>
  <si>
    <t>DS</t>
  </si>
  <si>
    <t>DT</t>
  </si>
  <si>
    <t>4527589</t>
  </si>
  <si>
    <t>6813905</t>
  </si>
  <si>
    <t>2849343</t>
  </si>
  <si>
    <t>3688731</t>
  </si>
  <si>
    <t>DU</t>
  </si>
  <si>
    <t>DV</t>
  </si>
  <si>
    <t>DW</t>
  </si>
  <si>
    <t>DX</t>
  </si>
  <si>
    <t>9977221</t>
  </si>
  <si>
    <t>3705027</t>
  </si>
  <si>
    <t>3710203</t>
  </si>
  <si>
    <t>EA</t>
  </si>
  <si>
    <t>50 сомони</t>
  </si>
  <si>
    <t>EB</t>
  </si>
  <si>
    <t>EC</t>
  </si>
  <si>
    <t>EZ</t>
  </si>
  <si>
    <t>5815338</t>
  </si>
  <si>
    <t>0073143</t>
  </si>
  <si>
    <t>0776838</t>
  </si>
  <si>
    <t>ED</t>
  </si>
  <si>
    <t>ЕЕ</t>
  </si>
  <si>
    <t>EF</t>
  </si>
  <si>
    <t>EG</t>
  </si>
  <si>
    <t>ЕН</t>
  </si>
  <si>
    <t>6677099</t>
  </si>
  <si>
    <t>4163499</t>
  </si>
  <si>
    <t>0888192</t>
  </si>
  <si>
    <t>1365402</t>
  </si>
  <si>
    <t>EH</t>
  </si>
  <si>
    <t>EJ</t>
  </si>
  <si>
    <t>EK</t>
  </si>
  <si>
    <t>EL</t>
  </si>
  <si>
    <t>5985753</t>
  </si>
  <si>
    <t>1286101</t>
  </si>
  <si>
    <t>1462010</t>
  </si>
  <si>
    <t>1927224</t>
  </si>
  <si>
    <t>EM</t>
  </si>
  <si>
    <t>EN</t>
  </si>
  <si>
    <t>EР</t>
  </si>
  <si>
    <t>EQ</t>
  </si>
  <si>
    <t>3659144</t>
  </si>
  <si>
    <t>2083766</t>
  </si>
  <si>
    <t>2068062</t>
  </si>
  <si>
    <t>2190721</t>
  </si>
  <si>
    <t>ER</t>
  </si>
  <si>
    <t>ES</t>
  </si>
  <si>
    <t>ET</t>
  </si>
  <si>
    <t>2999191</t>
  </si>
  <si>
    <t>2774401</t>
  </si>
  <si>
    <t>100 сомони</t>
  </si>
  <si>
    <t>FA</t>
  </si>
  <si>
    <t>FB</t>
  </si>
  <si>
    <t>FZ</t>
  </si>
  <si>
    <t>5266081</t>
  </si>
  <si>
    <t>0030289</t>
  </si>
  <si>
    <t>FC</t>
  </si>
  <si>
    <t>FD</t>
  </si>
  <si>
    <t>FE</t>
  </si>
  <si>
    <t>5509001</t>
  </si>
  <si>
    <t>4449001</t>
  </si>
  <si>
    <t>0798572</t>
  </si>
  <si>
    <t>1107875</t>
  </si>
  <si>
    <t>FF</t>
  </si>
  <si>
    <t>FG</t>
  </si>
  <si>
    <t>5883700</t>
  </si>
  <si>
    <t>9800000</t>
  </si>
  <si>
    <t>1264275</t>
  </si>
  <si>
    <t>1790287</t>
  </si>
  <si>
    <t>FН</t>
  </si>
  <si>
    <t>FJ</t>
  </si>
  <si>
    <t>FK</t>
  </si>
  <si>
    <t>FL</t>
  </si>
  <si>
    <t>9800001</t>
  </si>
  <si>
    <t>0443185</t>
  </si>
  <si>
    <t>1882428</t>
  </si>
  <si>
    <t>FM</t>
  </si>
  <si>
    <t>FP</t>
  </si>
  <si>
    <t>0644115</t>
  </si>
  <si>
    <t>200 сомони</t>
  </si>
  <si>
    <t>HA</t>
  </si>
  <si>
    <t>HB</t>
  </si>
  <si>
    <t>HZ</t>
  </si>
  <si>
    <t>1216204</t>
  </si>
  <si>
    <t>0154335</t>
  </si>
  <si>
    <t>0630036</t>
  </si>
  <si>
    <t>HC</t>
  </si>
  <si>
    <t>6643891</t>
  </si>
  <si>
    <t>6818308</t>
  </si>
  <si>
    <t>0781056</t>
  </si>
  <si>
    <t>0818582</t>
  </si>
  <si>
    <t>8475001</t>
  </si>
  <si>
    <t>500 сомони</t>
  </si>
  <si>
    <t>JA</t>
  </si>
  <si>
    <t>JZ</t>
  </si>
  <si>
    <t>3439821</t>
  </si>
  <si>
    <t>0170052</t>
  </si>
  <si>
    <t>0413145</t>
  </si>
  <si>
    <t>4089017</t>
  </si>
  <si>
    <t>6139206</t>
  </si>
  <si>
    <t>0656517</t>
  </si>
  <si>
    <t>0784197</t>
  </si>
  <si>
    <t>8121001</t>
  </si>
  <si>
    <t>Общее количество серий (замещение/общее)</t>
  </si>
  <si>
    <t>дирам</t>
  </si>
  <si>
    <t>сомони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</si>
</sst>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0_ ;\-#,##0\ "/>
    <numFmt numFmtId="166" formatCode="0_ ;\-0\ "/>
    <numFmt numFmtId="167" formatCode="#,##0.0;[Red]\-#,##0.0"/>
  </numFmts>
  <fonts count="55" x14ac:knownFonts="1">
    <font>
      <sz val="11"/>
      <color rgb="FF000000"/>
      <name val="Calibri"/>
      <scheme val="minor"/>
    </font>
    <font>
      <b/>
      <sz val="16"/>
      <color theme="1"/>
      <name val="Arial"/>
    </font>
    <font>
      <b/>
      <u/>
      <sz val="11"/>
      <color rgb="FFFF0000"/>
      <name val="Arial"/>
    </font>
    <font>
      <sz val="11"/>
      <color theme="1"/>
      <name val="Times new roman cyr"/>
    </font>
    <font>
      <sz val="11"/>
      <color theme="1"/>
      <name val="Arial greek"/>
    </font>
    <font>
      <sz val="11"/>
      <color theme="1"/>
      <name val="Arial cyr"/>
    </font>
    <font>
      <b/>
      <sz val="11"/>
      <color rgb="FF9900FF"/>
      <name val="Arial cyr"/>
    </font>
    <font>
      <u/>
      <sz val="11"/>
      <color rgb="FFFF0000"/>
      <name val="Arial cyr"/>
    </font>
    <font>
      <b/>
      <sz val="11"/>
      <color theme="1"/>
      <name val="Times new roman cyr"/>
    </font>
    <font>
      <sz val="11"/>
      <color theme="1"/>
      <name val="Arial"/>
    </font>
    <font>
      <sz val="11"/>
      <color theme="1"/>
      <name val="Times new roman cyr"/>
    </font>
    <font>
      <sz val="11"/>
      <color theme="1"/>
      <name val="Calibri"/>
      <scheme val="minor"/>
    </font>
    <font>
      <b/>
      <sz val="11"/>
      <color theme="1"/>
      <name val="Arial"/>
    </font>
    <font>
      <u/>
      <sz val="11"/>
      <color rgb="FF0000FF"/>
      <name val="Arial"/>
    </font>
    <font>
      <u/>
      <sz val="11"/>
      <color rgb="FF1155CC"/>
      <name val="Arial"/>
    </font>
    <font>
      <u/>
      <sz val="11"/>
      <color rgb="FF0000FF"/>
      <name val="Arial"/>
    </font>
    <font>
      <sz val="11"/>
      <color theme="1"/>
      <name val="Calibri"/>
    </font>
    <font>
      <u/>
      <sz val="11"/>
      <color rgb="FF1155CC"/>
      <name val="Arial"/>
    </font>
    <font>
      <u/>
      <sz val="11"/>
      <color rgb="FF1155CC"/>
      <name val="Arial"/>
    </font>
    <font>
      <b/>
      <sz val="16"/>
      <color theme="1"/>
      <name val="Times new roman cyr"/>
    </font>
    <font>
      <sz val="11"/>
      <name val="Calibri"/>
    </font>
    <font>
      <sz val="12"/>
      <color theme="1"/>
      <name val="Times new roman ce"/>
    </font>
    <font>
      <sz val="12"/>
      <color rgb="FF000000"/>
      <name val="Times new roman ce"/>
    </font>
    <font>
      <sz val="12"/>
      <color rgb="FF000000"/>
      <name val="Arial"/>
    </font>
    <font>
      <sz val="12"/>
      <color rgb="FFFF0000"/>
      <name val="Times new roman ce"/>
    </font>
    <font>
      <sz val="8"/>
      <color rgb="FF000000"/>
      <name val="Times new roman ce"/>
    </font>
    <font>
      <sz val="12"/>
      <color theme="1"/>
      <name val="Arial"/>
    </font>
    <font>
      <b/>
      <sz val="11"/>
      <color theme="1"/>
      <name val="Calibri"/>
      <scheme val="minor"/>
    </font>
    <font>
      <u/>
      <sz val="11"/>
      <color rgb="FF0000FF"/>
      <name val="Calibri"/>
    </font>
    <font>
      <sz val="10"/>
      <color theme="1"/>
      <name val="Arimo"/>
    </font>
    <font>
      <b/>
      <sz val="10"/>
      <color rgb="FF993300"/>
      <name val="Verdana"/>
    </font>
    <font>
      <sz val="8"/>
      <color theme="1"/>
      <name val="Arimo"/>
    </font>
    <font>
      <sz val="11"/>
      <color rgb="FF000000"/>
      <name val="Calibri"/>
    </font>
    <font>
      <b/>
      <sz val="12"/>
      <color theme="1"/>
      <name val="Arial"/>
    </font>
    <font>
      <b/>
      <sz val="11"/>
      <color rgb="FFFF0000"/>
      <name val="Arimo"/>
    </font>
    <font>
      <b/>
      <sz val="11"/>
      <color rgb="FF800000"/>
      <name val="Arimo"/>
    </font>
    <font>
      <sz val="11"/>
      <color theme="1"/>
      <name val="Arimo"/>
    </font>
    <font>
      <b/>
      <sz val="11"/>
      <color rgb="FF0000FF"/>
      <name val="Arimo"/>
    </font>
    <font>
      <b/>
      <sz val="12"/>
      <color rgb="FF008000"/>
      <name val="Arial"/>
    </font>
    <font>
      <b/>
      <sz val="11"/>
      <color rgb="FFFF0000"/>
      <name val="Arial"/>
    </font>
    <font>
      <b/>
      <sz val="10"/>
      <color theme="1"/>
      <name val="Arimo"/>
    </font>
    <font>
      <sz val="9"/>
      <color theme="1"/>
      <name val="Arimo"/>
    </font>
    <font>
      <sz val="11"/>
      <color theme="1"/>
      <name val="Arial"/>
    </font>
    <font>
      <b/>
      <sz val="8"/>
      <color theme="1"/>
      <name val="Arial"/>
    </font>
    <font>
      <b/>
      <sz val="11"/>
      <color theme="1"/>
      <name val="Arial"/>
    </font>
    <font>
      <b/>
      <sz val="12"/>
      <color rgb="FF000000"/>
      <name val="Arial"/>
    </font>
    <font>
      <sz val="11"/>
      <color rgb="FF000000"/>
      <name val="Arial"/>
    </font>
    <font>
      <sz val="11"/>
      <color rgb="FFFF0000"/>
      <name val="Calibri"/>
    </font>
    <font>
      <b/>
      <sz val="11"/>
      <color rgb="FF000000"/>
      <name val="Arial"/>
    </font>
    <font>
      <b/>
      <sz val="11"/>
      <color rgb="FF9900FF"/>
      <name val="Arial"/>
    </font>
    <font>
      <u/>
      <sz val="11"/>
      <color rgb="FFFF0000"/>
      <name val="Arial"/>
    </font>
    <font>
      <u/>
      <sz val="11"/>
      <color rgb="FFFF0000"/>
      <name val="Arial"/>
    </font>
    <font>
      <u/>
      <sz val="11"/>
      <color rgb="FFFF0000"/>
      <name val="Arial"/>
    </font>
    <font>
      <b/>
      <sz val="10"/>
      <color rgb="FFFF0000"/>
      <name val="Arial Cyr"/>
    </font>
    <font>
      <sz val="10"/>
      <color theme="1"/>
      <name val="Arial Cyr"/>
    </font>
  </fonts>
  <fills count="12">
    <fill>
      <patternFill patternType="none"/>
    </fill>
    <fill>
      <patternFill patternType="gray125"/>
    </fill>
    <fill>
      <patternFill patternType="solid">
        <fgColor rgb="FFFFFFFF"/>
        <bgColor rgb="FFFFFFFF"/>
      </patternFill>
    </fill>
    <fill>
      <patternFill patternType="solid">
        <fgColor rgb="FF00FF00"/>
        <bgColor rgb="FF00FF00"/>
      </patternFill>
    </fill>
    <fill>
      <patternFill patternType="solid">
        <fgColor rgb="FFFFCC99"/>
        <bgColor rgb="FFFFCC99"/>
      </patternFill>
    </fill>
    <fill>
      <patternFill patternType="solid">
        <fgColor rgb="FFCCFFCC"/>
        <bgColor rgb="FFCCFFCC"/>
      </patternFill>
    </fill>
    <fill>
      <patternFill patternType="solid">
        <fgColor rgb="FFFF99CC"/>
        <bgColor rgb="FFFF99CC"/>
      </patternFill>
    </fill>
    <fill>
      <patternFill patternType="solid">
        <fgColor rgb="FFFFFF00"/>
        <bgColor rgb="FFFFFF00"/>
      </patternFill>
    </fill>
    <fill>
      <patternFill patternType="solid">
        <fgColor rgb="FFC0C0C0"/>
        <bgColor rgb="FFC0C0C0"/>
      </patternFill>
    </fill>
    <fill>
      <patternFill patternType="solid">
        <fgColor rgb="FFCCFFFF"/>
        <bgColor rgb="FFCCFFFF"/>
      </patternFill>
    </fill>
    <fill>
      <patternFill patternType="solid">
        <fgColor rgb="FFDAEEF3"/>
        <bgColor rgb="FFDAEEF3"/>
      </patternFill>
    </fill>
    <fill>
      <patternFill patternType="solid">
        <fgColor rgb="FF99CCFF"/>
        <bgColor rgb="FF99CCFF"/>
      </patternFill>
    </fill>
  </fills>
  <borders count="89">
    <border>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ck">
        <color rgb="FF000000"/>
      </right>
      <top style="medium">
        <color rgb="FF000000"/>
      </top>
      <bottom style="thin">
        <color rgb="FF000000"/>
      </bottom>
      <diagonal/>
    </border>
    <border>
      <left style="thick">
        <color rgb="FF000000"/>
      </left>
      <right style="thin">
        <color rgb="FF000000"/>
      </right>
      <top/>
      <bottom/>
      <diagonal/>
    </border>
    <border>
      <left style="thick">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ck">
        <color rgb="FF000000"/>
      </right>
      <top style="thin">
        <color rgb="FF000000"/>
      </top>
      <bottom style="medium">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bottom/>
      <diagonal/>
    </border>
    <border>
      <left style="thick">
        <color rgb="FF000000"/>
      </left>
      <right style="thin">
        <color rgb="FF000000"/>
      </right>
      <top style="medium">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bottom style="thick">
        <color rgb="FF000000"/>
      </bottom>
      <diagonal/>
    </border>
    <border>
      <left style="thick">
        <color rgb="FF000000"/>
      </left>
      <right style="thin">
        <color rgb="FF000000"/>
      </right>
      <top style="thick">
        <color rgb="FF000000"/>
      </top>
      <bottom style="thick">
        <color rgb="FF000000"/>
      </bottom>
      <diagonal/>
    </border>
    <border>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right style="thin">
        <color rgb="FF000000"/>
      </right>
      <top style="thick">
        <color rgb="FF000000"/>
      </top>
      <bottom/>
      <diagonal/>
    </border>
    <border>
      <left/>
      <right style="thin">
        <color rgb="FF000000"/>
      </right>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style="thick">
        <color rgb="FF000000"/>
      </top>
      <bottom/>
      <diagonal/>
    </border>
    <border>
      <left style="thin">
        <color rgb="FF000000"/>
      </left>
      <right style="thick">
        <color rgb="FF000000"/>
      </right>
      <top/>
      <bottom style="thick">
        <color rgb="FF000000"/>
      </bottom>
      <diagonal/>
    </border>
    <border>
      <left style="thin">
        <color rgb="FF000000"/>
      </left>
      <right/>
      <top/>
      <bottom style="thick">
        <color rgb="FF000000"/>
      </bottom>
      <diagonal/>
    </border>
  </borders>
  <cellStyleXfs count="1">
    <xf numFmtId="0" fontId="0" fillId="0" borderId="0"/>
  </cellStyleXfs>
  <cellXfs count="404">
    <xf numFmtId="0" fontId="0" fillId="0" borderId="0" xfId="0" applyFont="1" applyAlignment="1"/>
    <xf numFmtId="49" fontId="1" fillId="0" borderId="0" xfId="0" applyNumberFormat="1" applyFont="1" applyAlignment="1">
      <alignment horizontal="left" vertical="center"/>
    </xf>
    <xf numFmtId="0" fontId="2" fillId="0" borderId="0" xfId="0" applyFont="1" applyAlignment="1">
      <alignment horizontal="left" vertical="center"/>
    </xf>
    <xf numFmtId="0" fontId="3" fillId="0" borderId="1"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4" fillId="2" borderId="3"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3" xfId="0" applyFont="1" applyFill="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horizontal="center" vertical="center"/>
    </xf>
    <xf numFmtId="49" fontId="8" fillId="0" borderId="0" xfId="0" applyNumberFormat="1" applyFont="1" applyAlignment="1">
      <alignment vertical="center"/>
    </xf>
    <xf numFmtId="49" fontId="3" fillId="0" borderId="0" xfId="0" applyNumberFormat="1" applyFont="1" applyAlignment="1">
      <alignment vertical="center"/>
    </xf>
    <xf numFmtId="0" fontId="11" fillId="0" borderId="0" xfId="0" applyFont="1" applyAlignment="1">
      <alignment vertical="center"/>
    </xf>
    <xf numFmtId="49" fontId="3" fillId="0" borderId="0" xfId="0" applyNumberFormat="1" applyFont="1" applyAlignment="1">
      <alignment vertical="center"/>
    </xf>
    <xf numFmtId="49" fontId="12" fillId="0" borderId="4" xfId="0" applyNumberFormat="1" applyFont="1" applyBorder="1" applyAlignment="1">
      <alignment vertical="center"/>
    </xf>
    <xf numFmtId="49" fontId="14" fillId="0" borderId="4" xfId="0" applyNumberFormat="1" applyFont="1" applyBorder="1" applyAlignment="1">
      <alignment vertical="center"/>
    </xf>
    <xf numFmtId="49" fontId="15" fillId="0" borderId="0" xfId="0" applyNumberFormat="1" applyFont="1" applyAlignment="1">
      <alignment vertical="center"/>
    </xf>
    <xf numFmtId="49" fontId="16" fillId="0" borderId="0" xfId="0" applyNumberFormat="1" applyFont="1" applyAlignment="1">
      <alignment vertical="center"/>
    </xf>
    <xf numFmtId="49" fontId="12" fillId="0" borderId="0" xfId="0" applyNumberFormat="1" applyFont="1" applyAlignment="1">
      <alignment vertical="center"/>
    </xf>
    <xf numFmtId="49" fontId="17" fillId="0" borderId="0" xfId="0" applyNumberFormat="1" applyFont="1" applyAlignment="1">
      <alignment vertical="center"/>
    </xf>
    <xf numFmtId="0" fontId="21" fillId="0" borderId="8" xfId="0" applyFont="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xf>
    <xf numFmtId="0" fontId="22" fillId="0" borderId="3" xfId="0" applyFont="1" applyBorder="1" applyAlignment="1">
      <alignment horizontal="center" vertical="center"/>
    </xf>
    <xf numFmtId="0" fontId="22" fillId="0" borderId="3" xfId="0" applyFont="1" applyBorder="1" applyAlignment="1">
      <alignment horizontal="center" vertical="center"/>
    </xf>
    <xf numFmtId="165" fontId="21" fillId="0" borderId="8" xfId="0" applyNumberFormat="1" applyFont="1" applyBorder="1" applyAlignment="1">
      <alignment horizontal="left" vertical="center"/>
    </xf>
    <xf numFmtId="166" fontId="21" fillId="0" borderId="3" xfId="0" applyNumberFormat="1" applyFont="1" applyBorder="1" applyAlignment="1">
      <alignment horizontal="center" vertical="center"/>
    </xf>
    <xf numFmtId="0" fontId="23" fillId="0" borderId="3" xfId="0" applyFont="1" applyBorder="1" applyAlignment="1">
      <alignment horizontal="center" vertical="center"/>
    </xf>
    <xf numFmtId="0" fontId="24" fillId="0" borderId="3" xfId="0" applyFont="1" applyBorder="1" applyAlignment="1">
      <alignment horizontal="center" vertical="center"/>
    </xf>
    <xf numFmtId="0" fontId="25" fillId="0" borderId="3" xfId="0" applyFont="1" applyBorder="1" applyAlignment="1">
      <alignment horizontal="center" vertical="center"/>
    </xf>
    <xf numFmtId="166" fontId="26" fillId="0" borderId="3" xfId="0" applyNumberFormat="1" applyFont="1" applyBorder="1" applyAlignment="1">
      <alignment horizontal="center" vertical="center"/>
    </xf>
    <xf numFmtId="165" fontId="26" fillId="0" borderId="8" xfId="0" applyNumberFormat="1" applyFont="1" applyBorder="1" applyAlignment="1">
      <alignment horizontal="left" vertical="center"/>
    </xf>
    <xf numFmtId="0" fontId="27" fillId="0" borderId="0" xfId="0" applyFont="1" applyAlignment="1">
      <alignment vertical="center"/>
    </xf>
    <xf numFmtId="0" fontId="11" fillId="0" borderId="0" xfId="0" applyFont="1" applyAlignment="1">
      <alignment vertical="center"/>
    </xf>
    <xf numFmtId="0" fontId="29" fillId="0" borderId="0" xfId="0" applyFont="1" applyAlignment="1">
      <alignment horizontal="center"/>
    </xf>
    <xf numFmtId="0" fontId="31" fillId="0" borderId="0" xfId="0" applyFont="1" applyAlignment="1"/>
    <xf numFmtId="0" fontId="32" fillId="0" borderId="0" xfId="0" applyFont="1" applyAlignment="1"/>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21" xfId="0" applyFont="1" applyBorder="1" applyAlignment="1">
      <alignment horizontal="center" vertical="center" wrapText="1"/>
    </xf>
    <xf numFmtId="0" fontId="38" fillId="0" borderId="22" xfId="0" applyFont="1" applyBorder="1" applyAlignment="1">
      <alignment horizontal="center" vertical="center" wrapText="1"/>
    </xf>
    <xf numFmtId="0" fontId="12" fillId="5" borderId="23"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39" fillId="7"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39" fillId="7" borderId="24"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0" borderId="22" xfId="0" applyFont="1" applyBorder="1" applyAlignment="1">
      <alignment horizontal="center" vertical="center" wrapText="1"/>
    </xf>
    <xf numFmtId="0" fontId="38" fillId="0" borderId="26" xfId="0" applyFont="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0" borderId="26" xfId="0" applyFont="1" applyBorder="1" applyAlignment="1">
      <alignment horizontal="center" vertical="center" wrapText="1"/>
    </xf>
    <xf numFmtId="0" fontId="38" fillId="0" borderId="31" xfId="0" applyFont="1" applyBorder="1" applyAlignment="1">
      <alignment horizontal="center" vertical="center" wrapText="1"/>
    </xf>
    <xf numFmtId="0" fontId="12" fillId="5" borderId="32"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0" borderId="31" xfId="0" applyFont="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39" fillId="8" borderId="32" xfId="0" applyFont="1" applyFill="1" applyBorder="1" applyAlignment="1">
      <alignment horizontal="center" vertical="center" wrapText="1"/>
    </xf>
    <xf numFmtId="0" fontId="39" fillId="8" borderId="33" xfId="0" applyFont="1" applyFill="1" applyBorder="1" applyAlignment="1">
      <alignment horizontal="center" vertical="center" wrapText="1"/>
    </xf>
    <xf numFmtId="0" fontId="39" fillId="2" borderId="32" xfId="0" applyFont="1" applyFill="1" applyBorder="1" applyAlignment="1">
      <alignment horizontal="center" vertical="center" wrapText="1"/>
    </xf>
    <xf numFmtId="0" fontId="39" fillId="2" borderId="33" xfId="0" applyFont="1" applyFill="1" applyBorder="1" applyAlignment="1">
      <alignment horizontal="center" vertical="center" wrapText="1"/>
    </xf>
    <xf numFmtId="0" fontId="38" fillId="0" borderId="37" xfId="0" applyFont="1" applyBorder="1" applyAlignment="1">
      <alignment horizontal="center" vertical="center" wrapText="1"/>
    </xf>
    <xf numFmtId="0" fontId="39" fillId="2" borderId="35" xfId="0" applyFont="1" applyFill="1" applyBorder="1" applyAlignment="1">
      <alignment horizontal="center" vertical="center" wrapText="1"/>
    </xf>
    <xf numFmtId="0" fontId="39" fillId="2" borderId="36"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0" xfId="0" applyFont="1" applyBorder="1" applyAlignment="1">
      <alignment horizontal="center" vertical="center" wrapText="1"/>
    </xf>
    <xf numFmtId="0" fontId="12" fillId="6" borderId="36" xfId="0" applyFont="1" applyFill="1" applyBorder="1" applyAlignment="1">
      <alignment horizontal="center" vertical="center" wrapText="1"/>
    </xf>
    <xf numFmtId="0" fontId="12" fillId="0" borderId="21" xfId="0" applyFont="1" applyBorder="1" applyAlignment="1">
      <alignment horizontal="center" vertical="center" wrapText="1"/>
    </xf>
    <xf numFmtId="0" fontId="35" fillId="4" borderId="39" xfId="0" applyFont="1" applyFill="1" applyBorder="1" applyAlignment="1">
      <alignment horizontal="center" vertical="center"/>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39" fillId="4" borderId="39" xfId="0" applyFont="1" applyFill="1" applyBorder="1" applyAlignment="1">
      <alignment horizontal="center" vertical="center" wrapText="1"/>
    </xf>
    <xf numFmtId="0" fontId="40" fillId="0" borderId="10" xfId="0" applyFont="1" applyBorder="1" applyAlignment="1">
      <alignment horizontal="center" vertical="center"/>
    </xf>
    <xf numFmtId="0" fontId="12" fillId="5" borderId="22" xfId="0" applyFont="1" applyFill="1" applyBorder="1" applyAlignment="1">
      <alignment horizontal="center" vertical="center" wrapText="1"/>
    </xf>
    <xf numFmtId="0" fontId="29" fillId="0" borderId="11" xfId="0" applyFont="1" applyBorder="1" applyAlignment="1">
      <alignment horizontal="center" vertical="center"/>
    </xf>
    <xf numFmtId="0" fontId="29" fillId="0" borderId="44" xfId="0" applyFont="1" applyBorder="1" applyAlignment="1"/>
    <xf numFmtId="0" fontId="12" fillId="6" borderId="39" xfId="0" applyFont="1" applyFill="1" applyBorder="1" applyAlignment="1">
      <alignment horizontal="center" vertical="center" wrapText="1"/>
    </xf>
    <xf numFmtId="0" fontId="29" fillId="0" borderId="0" xfId="0" applyFont="1" applyAlignment="1">
      <alignment horizontal="center" vertical="center"/>
    </xf>
    <xf numFmtId="0" fontId="39" fillId="7" borderId="39" xfId="0" applyFont="1" applyFill="1" applyBorder="1" applyAlignment="1">
      <alignment horizontal="center" vertical="center" wrapText="1"/>
    </xf>
    <xf numFmtId="0" fontId="29" fillId="0" borderId="13" xfId="0" applyFont="1" applyBorder="1" applyAlignment="1"/>
    <xf numFmtId="0" fontId="39" fillId="8" borderId="39" xfId="0" applyFont="1" applyFill="1" applyBorder="1" applyAlignment="1">
      <alignment horizontal="center" vertical="center" wrapText="1"/>
    </xf>
    <xf numFmtId="0" fontId="29" fillId="0" borderId="14" xfId="0" applyFont="1" applyBorder="1" applyAlignment="1">
      <alignment horizontal="center" vertical="center"/>
    </xf>
    <xf numFmtId="0" fontId="29" fillId="0" borderId="0" xfId="0" applyFont="1" applyAlignment="1"/>
    <xf numFmtId="0" fontId="29" fillId="0" borderId="45" xfId="0" applyFont="1" applyBorder="1" applyAlignment="1"/>
    <xf numFmtId="0" fontId="42" fillId="0" borderId="0" xfId="0" applyFont="1" applyAlignment="1">
      <alignment vertical="center"/>
    </xf>
    <xf numFmtId="0" fontId="42" fillId="0" borderId="1" xfId="0" applyFont="1" applyBorder="1" applyAlignment="1">
      <alignment vertical="center"/>
    </xf>
    <xf numFmtId="0" fontId="9" fillId="10" borderId="33" xfId="0" applyFont="1" applyFill="1" applyBorder="1" applyAlignment="1">
      <alignment horizontal="center"/>
    </xf>
    <xf numFmtId="49" fontId="9" fillId="10" borderId="33" xfId="0" applyNumberFormat="1" applyFont="1" applyFill="1" applyBorder="1" applyAlignment="1">
      <alignment horizontal="center" vertical="center"/>
    </xf>
    <xf numFmtId="49" fontId="9" fillId="10" borderId="33" xfId="0" applyNumberFormat="1" applyFont="1" applyFill="1" applyBorder="1" applyAlignment="1">
      <alignment horizontal="center" vertical="center"/>
    </xf>
    <xf numFmtId="49" fontId="43" fillId="10" borderId="33" xfId="0" applyNumberFormat="1" applyFont="1" applyFill="1" applyBorder="1" applyAlignment="1">
      <alignment horizontal="center" vertical="center"/>
    </xf>
    <xf numFmtId="49" fontId="42" fillId="0" borderId="33" xfId="0" applyNumberFormat="1" applyFont="1" applyBorder="1" applyAlignment="1">
      <alignment horizontal="left" vertical="center"/>
    </xf>
    <xf numFmtId="0" fontId="42" fillId="0" borderId="33" xfId="0" applyFont="1" applyBorder="1" applyAlignment="1">
      <alignment horizontal="center" vertical="center"/>
    </xf>
    <xf numFmtId="167" fontId="42" fillId="0" borderId="33" xfId="0" applyNumberFormat="1" applyFont="1" applyBorder="1" applyAlignment="1">
      <alignment horizontal="center" vertical="center"/>
    </xf>
    <xf numFmtId="0" fontId="42" fillId="0" borderId="33" xfId="0" applyFont="1" applyBorder="1" applyAlignment="1">
      <alignment horizontal="center" vertical="center"/>
    </xf>
    <xf numFmtId="0" fontId="42" fillId="0" borderId="33" xfId="0" applyFont="1" applyBorder="1" applyAlignment="1">
      <alignment horizontal="center" vertical="center"/>
    </xf>
    <xf numFmtId="0" fontId="42" fillId="0" borderId="33" xfId="0" applyFont="1" applyBorder="1" applyAlignment="1">
      <alignment horizontal="left" vertical="center"/>
    </xf>
    <xf numFmtId="0" fontId="42" fillId="0" borderId="33" xfId="0" applyFont="1" applyBorder="1" applyAlignment="1">
      <alignment horizontal="center" vertical="center"/>
    </xf>
    <xf numFmtId="0" fontId="44" fillId="0" borderId="33" xfId="0" applyFont="1" applyBorder="1" applyAlignment="1">
      <alignment horizontal="center" vertical="center"/>
    </xf>
    <xf numFmtId="0" fontId="44" fillId="0" borderId="33" xfId="0" applyFont="1" applyBorder="1" applyAlignment="1">
      <alignment horizontal="center" vertical="center"/>
    </xf>
    <xf numFmtId="0" fontId="42" fillId="0" borderId="33" xfId="0" applyFont="1" applyBorder="1" applyAlignment="1">
      <alignment horizontal="left" vertical="center"/>
    </xf>
    <xf numFmtId="0" fontId="23" fillId="0" borderId="0" xfId="0" applyFont="1" applyAlignment="1">
      <alignment vertical="center"/>
    </xf>
    <xf numFmtId="0" fontId="23" fillId="0" borderId="0" xfId="0" applyFont="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0" fontId="32" fillId="0" borderId="49" xfId="0" applyFont="1" applyBorder="1" applyAlignment="1">
      <alignment horizontal="center" vertical="center"/>
    </xf>
    <xf numFmtId="0" fontId="46" fillId="0" borderId="50" xfId="0" applyFont="1" applyBorder="1" applyAlignment="1">
      <alignment horizontal="center" vertical="center"/>
    </xf>
    <xf numFmtId="0" fontId="46" fillId="0" borderId="50" xfId="0" applyFont="1" applyBorder="1" applyAlignment="1">
      <alignment horizontal="center" vertical="center"/>
    </xf>
    <xf numFmtId="0" fontId="46" fillId="0" borderId="51" xfId="0" applyFont="1" applyBorder="1" applyAlignment="1">
      <alignment horizontal="center" vertical="center"/>
    </xf>
    <xf numFmtId="0" fontId="42" fillId="0" borderId="0" xfId="0" applyFont="1" applyAlignment="1">
      <alignment horizontal="center" vertical="center"/>
    </xf>
    <xf numFmtId="0" fontId="46" fillId="0" borderId="52" xfId="0" applyFont="1" applyBorder="1" applyAlignment="1">
      <alignment horizontal="left" vertical="center"/>
    </xf>
    <xf numFmtId="0" fontId="46" fillId="0" borderId="53" xfId="0" applyFont="1" applyBorder="1" applyAlignment="1">
      <alignment horizontal="center" vertical="center"/>
    </xf>
    <xf numFmtId="0" fontId="46" fillId="7" borderId="53" xfId="0" applyFont="1" applyFill="1" applyBorder="1" applyAlignment="1">
      <alignment horizontal="center" vertical="center"/>
    </xf>
    <xf numFmtId="0" fontId="46" fillId="3" borderId="53" xfId="0" applyFont="1" applyFill="1" applyBorder="1" applyAlignment="1">
      <alignment horizontal="center" vertical="center"/>
    </xf>
    <xf numFmtId="0" fontId="46" fillId="11" borderId="53" xfId="0" applyFont="1" applyFill="1" applyBorder="1" applyAlignment="1">
      <alignment horizontal="center" vertical="center"/>
    </xf>
    <xf numFmtId="0" fontId="46" fillId="3" borderId="54" xfId="0" applyFont="1" applyFill="1" applyBorder="1" applyAlignment="1">
      <alignment horizontal="center" vertical="center"/>
    </xf>
    <xf numFmtId="0" fontId="32" fillId="0" borderId="0" xfId="0" applyFont="1" applyAlignment="1">
      <alignment horizontal="center" vertical="center"/>
    </xf>
    <xf numFmtId="0" fontId="46" fillId="0" borderId="55" xfId="0" applyFont="1" applyBorder="1" applyAlignment="1">
      <alignment horizontal="left" vertical="center"/>
    </xf>
    <xf numFmtId="0" fontId="46" fillId="0" borderId="33" xfId="0" applyFont="1" applyBorder="1" applyAlignment="1">
      <alignment horizontal="center" vertical="center"/>
    </xf>
    <xf numFmtId="0" fontId="46" fillId="7" borderId="33" xfId="0" applyFont="1" applyFill="1" applyBorder="1" applyAlignment="1">
      <alignment horizontal="center" vertical="center"/>
    </xf>
    <xf numFmtId="0" fontId="46" fillId="3" borderId="33" xfId="0" applyFont="1" applyFill="1" applyBorder="1" applyAlignment="1">
      <alignment horizontal="center" vertical="center"/>
    </xf>
    <xf numFmtId="0" fontId="46" fillId="11" borderId="33" xfId="0" applyFont="1" applyFill="1" applyBorder="1" applyAlignment="1">
      <alignment horizontal="center" vertical="center"/>
    </xf>
    <xf numFmtId="0" fontId="46" fillId="3" borderId="56" xfId="0" applyFont="1" applyFill="1" applyBorder="1" applyAlignment="1">
      <alignment horizontal="center" vertical="center"/>
    </xf>
    <xf numFmtId="0" fontId="46" fillId="0" borderId="33" xfId="0" applyFont="1" applyBorder="1" applyAlignment="1">
      <alignment horizontal="center" vertical="center"/>
    </xf>
    <xf numFmtId="0" fontId="46" fillId="2" borderId="33" xfId="0" applyFont="1" applyFill="1" applyBorder="1" applyAlignment="1">
      <alignment horizontal="center" vertical="center"/>
    </xf>
    <xf numFmtId="0" fontId="46" fillId="2" borderId="56" xfId="0" applyFont="1" applyFill="1" applyBorder="1" applyAlignment="1">
      <alignment horizontal="center" vertical="center"/>
    </xf>
    <xf numFmtId="0" fontId="46" fillId="0" borderId="57" xfId="0" applyFont="1" applyBorder="1" applyAlignment="1">
      <alignment horizontal="left" vertical="center"/>
    </xf>
    <xf numFmtId="0" fontId="46" fillId="0" borderId="20" xfId="0" applyFont="1" applyBorder="1" applyAlignment="1">
      <alignment horizontal="center" vertical="center"/>
    </xf>
    <xf numFmtId="0" fontId="46" fillId="7" borderId="20" xfId="0" applyFont="1" applyFill="1" applyBorder="1" applyAlignment="1">
      <alignment horizontal="center" vertical="center"/>
    </xf>
    <xf numFmtId="0" fontId="46" fillId="3" borderId="20" xfId="0" applyFont="1" applyFill="1" applyBorder="1" applyAlignment="1">
      <alignment horizontal="center" vertical="center"/>
    </xf>
    <xf numFmtId="0" fontId="46" fillId="11" borderId="20" xfId="0" applyFont="1" applyFill="1" applyBorder="1" applyAlignment="1">
      <alignment horizontal="center" vertical="center"/>
    </xf>
    <xf numFmtId="0" fontId="46" fillId="0" borderId="20" xfId="0" applyFont="1" applyBorder="1" applyAlignment="1">
      <alignment horizontal="center" vertical="center"/>
    </xf>
    <xf numFmtId="0" fontId="46" fillId="2" borderId="20" xfId="0" applyFont="1" applyFill="1" applyBorder="1" applyAlignment="1">
      <alignment horizontal="center" vertical="center"/>
    </xf>
    <xf numFmtId="0" fontId="46" fillId="2" borderId="58" xfId="0" applyFont="1" applyFill="1" applyBorder="1" applyAlignment="1">
      <alignment horizontal="center" vertical="center"/>
    </xf>
    <xf numFmtId="0" fontId="46" fillId="7" borderId="24" xfId="0" applyFont="1" applyFill="1" applyBorder="1" applyAlignment="1">
      <alignment horizontal="center" vertical="center"/>
    </xf>
    <xf numFmtId="0" fontId="46" fillId="3" borderId="24" xfId="0" applyFont="1" applyFill="1" applyBorder="1" applyAlignment="1">
      <alignment horizontal="center" vertical="center"/>
    </xf>
    <xf numFmtId="0" fontId="46" fillId="3" borderId="24" xfId="0" applyFont="1" applyFill="1" applyBorder="1" applyAlignment="1">
      <alignment horizontal="center" vertical="center"/>
    </xf>
    <xf numFmtId="0" fontId="46" fillId="11" borderId="24" xfId="0" applyFont="1" applyFill="1" applyBorder="1" applyAlignment="1">
      <alignment horizontal="center" vertical="center"/>
    </xf>
    <xf numFmtId="0" fontId="46" fillId="0" borderId="24" xfId="0" applyFont="1" applyBorder="1" applyAlignment="1">
      <alignment horizontal="center" vertical="center"/>
    </xf>
    <xf numFmtId="0" fontId="46" fillId="3" borderId="61" xfId="0" applyFont="1" applyFill="1" applyBorder="1" applyAlignment="1">
      <alignment horizontal="center" vertical="center"/>
    </xf>
    <xf numFmtId="0" fontId="46" fillId="7" borderId="33" xfId="0" applyFont="1" applyFill="1" applyBorder="1" applyAlignment="1">
      <alignment horizontal="center" vertical="center"/>
    </xf>
    <xf numFmtId="0" fontId="46" fillId="3" borderId="33" xfId="0" applyFont="1" applyFill="1" applyBorder="1" applyAlignment="1">
      <alignment horizontal="center" vertical="center"/>
    </xf>
    <xf numFmtId="0" fontId="46" fillId="7" borderId="65" xfId="0" applyFont="1" applyFill="1" applyBorder="1" applyAlignment="1">
      <alignment horizontal="center" vertical="center"/>
    </xf>
    <xf numFmtId="0" fontId="46" fillId="3" borderId="65" xfId="0" applyFont="1" applyFill="1" applyBorder="1" applyAlignment="1">
      <alignment horizontal="center" vertical="center"/>
    </xf>
    <xf numFmtId="0" fontId="46" fillId="2" borderId="65" xfId="0" applyFont="1" applyFill="1" applyBorder="1" applyAlignment="1">
      <alignment horizontal="center" vertical="center"/>
    </xf>
    <xf numFmtId="0" fontId="46" fillId="3" borderId="65" xfId="0" applyFont="1" applyFill="1" applyBorder="1" applyAlignment="1">
      <alignment horizontal="center" vertical="center"/>
    </xf>
    <xf numFmtId="0" fontId="46" fillId="3" borderId="65" xfId="0" applyFont="1" applyFill="1" applyBorder="1" applyAlignment="1">
      <alignment horizontal="center" vertical="center"/>
    </xf>
    <xf numFmtId="0" fontId="46" fillId="11" borderId="65" xfId="0" applyFont="1" applyFill="1" applyBorder="1" applyAlignment="1">
      <alignment horizontal="center" vertical="center"/>
    </xf>
    <xf numFmtId="0" fontId="46" fillId="0" borderId="65" xfId="0" applyFont="1" applyBorder="1" applyAlignment="1">
      <alignment horizontal="center" vertical="center"/>
    </xf>
    <xf numFmtId="0" fontId="46" fillId="3" borderId="66" xfId="0" applyFont="1" applyFill="1" applyBorder="1" applyAlignment="1">
      <alignment horizontal="center" vertical="center"/>
    </xf>
    <xf numFmtId="0" fontId="46" fillId="0" borderId="62" xfId="0" applyFont="1" applyBorder="1" applyAlignment="1">
      <alignment horizontal="left" vertical="center"/>
    </xf>
    <xf numFmtId="0" fontId="46" fillId="0" borderId="9" xfId="0" applyFont="1" applyBorder="1" applyAlignment="1">
      <alignment horizontal="center" vertical="center"/>
    </xf>
    <xf numFmtId="0" fontId="46" fillId="7" borderId="8" xfId="0" applyFont="1" applyFill="1" applyBorder="1" applyAlignment="1">
      <alignment horizontal="center" vertical="center"/>
    </xf>
    <xf numFmtId="0" fontId="46" fillId="3" borderId="8" xfId="0" applyFont="1" applyFill="1" applyBorder="1" applyAlignment="1">
      <alignment horizontal="center" vertical="center"/>
    </xf>
    <xf numFmtId="0" fontId="46" fillId="11" borderId="8" xfId="0" applyFont="1" applyFill="1" applyBorder="1" applyAlignment="1">
      <alignment horizontal="center" vertical="center"/>
    </xf>
    <xf numFmtId="0" fontId="46" fillId="0" borderId="8" xfId="0" applyFont="1" applyBorder="1" applyAlignment="1">
      <alignment horizontal="center" vertical="center"/>
    </xf>
    <xf numFmtId="0" fontId="46" fillId="3" borderId="8" xfId="0" applyFont="1" applyFill="1" applyBorder="1" applyAlignment="1">
      <alignment horizontal="center" vertical="center"/>
    </xf>
    <xf numFmtId="0" fontId="46" fillId="7" borderId="20" xfId="0" applyFont="1" applyFill="1" applyBorder="1" applyAlignment="1">
      <alignment horizontal="center" vertical="center"/>
    </xf>
    <xf numFmtId="0" fontId="46" fillId="3" borderId="58" xfId="0" applyFont="1" applyFill="1" applyBorder="1" applyAlignment="1">
      <alignment horizontal="center" vertical="center"/>
    </xf>
    <xf numFmtId="0" fontId="46" fillId="0" borderId="9" xfId="0" applyFont="1" applyBorder="1" applyAlignment="1">
      <alignment horizontal="center" vertical="center"/>
    </xf>
    <xf numFmtId="0" fontId="46" fillId="3" borderId="9" xfId="0" applyFont="1" applyFill="1" applyBorder="1" applyAlignment="1">
      <alignment horizontal="center" vertical="center"/>
    </xf>
    <xf numFmtId="0" fontId="46" fillId="11" borderId="9" xfId="0" applyFont="1" applyFill="1" applyBorder="1" applyAlignment="1">
      <alignment horizontal="center" vertical="center"/>
    </xf>
    <xf numFmtId="0" fontId="46" fillId="0" borderId="69" xfId="0" applyFont="1" applyBorder="1" applyAlignment="1">
      <alignment horizontal="center" vertical="center"/>
    </xf>
    <xf numFmtId="0" fontId="46" fillId="0" borderId="70" xfId="0" applyFont="1" applyBorder="1" applyAlignment="1">
      <alignment horizontal="left" vertical="center"/>
    </xf>
    <xf numFmtId="0" fontId="46" fillId="0" borderId="24" xfId="0" applyFont="1" applyBorder="1" applyAlignment="1">
      <alignment horizontal="center" vertical="center"/>
    </xf>
    <xf numFmtId="0" fontId="46" fillId="2" borderId="24" xfId="0" applyFont="1" applyFill="1" applyBorder="1" applyAlignment="1">
      <alignment horizontal="center" vertical="center"/>
    </xf>
    <xf numFmtId="0" fontId="46" fillId="0" borderId="61" xfId="0" applyFont="1" applyBorder="1" applyAlignment="1">
      <alignment horizontal="center" vertical="center"/>
    </xf>
    <xf numFmtId="0" fontId="47" fillId="0" borderId="0" xfId="0" applyFont="1" applyAlignment="1">
      <alignment horizontal="center" vertical="center"/>
    </xf>
    <xf numFmtId="0" fontId="46" fillId="0" borderId="71" xfId="0" applyFont="1" applyBorder="1" applyAlignment="1">
      <alignment horizontal="left" vertical="center"/>
    </xf>
    <xf numFmtId="0" fontId="46" fillId="0" borderId="72" xfId="0" applyFont="1" applyBorder="1" applyAlignment="1">
      <alignment horizontal="center" vertical="center"/>
    </xf>
    <xf numFmtId="0" fontId="46" fillId="0" borderId="72" xfId="0" applyFont="1" applyBorder="1" applyAlignment="1">
      <alignment horizontal="center" vertical="center"/>
    </xf>
    <xf numFmtId="0" fontId="46" fillId="3" borderId="72" xfId="0" applyFont="1" applyFill="1" applyBorder="1" applyAlignment="1">
      <alignment horizontal="center" vertical="center"/>
    </xf>
    <xf numFmtId="0" fontId="46" fillId="11" borderId="72" xfId="0" applyFont="1" applyFill="1" applyBorder="1" applyAlignment="1">
      <alignment horizontal="center" vertical="center"/>
    </xf>
    <xf numFmtId="0" fontId="46" fillId="2" borderId="72" xfId="0" applyFont="1" applyFill="1" applyBorder="1" applyAlignment="1">
      <alignment horizontal="center" vertical="center"/>
    </xf>
    <xf numFmtId="0" fontId="46" fillId="0" borderId="73" xfId="0" applyFont="1" applyBorder="1" applyAlignment="1">
      <alignment horizontal="center" vertical="center"/>
    </xf>
    <xf numFmtId="0" fontId="46"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horizontal="left" vertical="center"/>
    </xf>
    <xf numFmtId="0" fontId="48" fillId="0" borderId="0" xfId="0" applyFont="1" applyAlignment="1">
      <alignment horizontal="center" vertical="center"/>
    </xf>
    <xf numFmtId="49" fontId="9" fillId="0" borderId="75" xfId="0" applyNumberFormat="1" applyFont="1" applyBorder="1" applyAlignment="1">
      <alignment horizontal="center" vertical="center"/>
    </xf>
    <xf numFmtId="49" fontId="9" fillId="0" borderId="76" xfId="0" applyNumberFormat="1" applyFont="1" applyBorder="1" applyAlignment="1">
      <alignment horizontal="center" vertical="center"/>
    </xf>
    <xf numFmtId="49" fontId="9" fillId="0" borderId="77" xfId="0" applyNumberFormat="1" applyFont="1" applyBorder="1" applyAlignment="1">
      <alignment horizontal="center" vertical="center"/>
    </xf>
    <xf numFmtId="0" fontId="46" fillId="0" borderId="52" xfId="0" applyFont="1" applyBorder="1" applyAlignment="1">
      <alignment vertical="center"/>
    </xf>
    <xf numFmtId="0" fontId="46" fillId="2" borderId="53" xfId="0" applyFont="1" applyFill="1" applyBorder="1" applyAlignment="1">
      <alignment horizontal="center" vertical="center"/>
    </xf>
    <xf numFmtId="0" fontId="46" fillId="2" borderId="53" xfId="0" applyFont="1" applyFill="1" applyBorder="1" applyAlignment="1">
      <alignment vertical="center"/>
    </xf>
    <xf numFmtId="0" fontId="49" fillId="3" borderId="54" xfId="0" applyFont="1" applyFill="1" applyBorder="1" applyAlignment="1">
      <alignment horizontal="center" vertical="center"/>
    </xf>
    <xf numFmtId="0" fontId="46" fillId="2" borderId="78" xfId="0" applyFont="1" applyFill="1" applyBorder="1" applyAlignment="1">
      <alignment horizontal="center" vertical="center"/>
    </xf>
    <xf numFmtId="49" fontId="46" fillId="2" borderId="8" xfId="0" applyNumberFormat="1" applyFont="1" applyFill="1" applyBorder="1" applyAlignment="1">
      <alignment horizontal="center" vertical="center"/>
    </xf>
    <xf numFmtId="49" fontId="46" fillId="2" borderId="79" xfId="0" applyNumberFormat="1" applyFont="1" applyFill="1" applyBorder="1" applyAlignment="1">
      <alignment horizontal="center" vertical="center"/>
    </xf>
    <xf numFmtId="0" fontId="46" fillId="2" borderId="3" xfId="0" applyFont="1" applyFill="1" applyBorder="1" applyAlignment="1">
      <alignment horizontal="center" vertical="center"/>
    </xf>
    <xf numFmtId="49" fontId="46" fillId="0" borderId="8" xfId="0" applyNumberFormat="1" applyFont="1" applyBorder="1" applyAlignment="1">
      <alignment horizontal="center" vertical="center"/>
    </xf>
    <xf numFmtId="49" fontId="46" fillId="0" borderId="79" xfId="0" applyNumberFormat="1" applyFont="1" applyBorder="1" applyAlignment="1">
      <alignment horizontal="center" vertical="center"/>
    </xf>
    <xf numFmtId="0" fontId="46" fillId="0" borderId="55" xfId="0" applyFont="1" applyBorder="1" applyAlignment="1">
      <alignment vertical="center"/>
    </xf>
    <xf numFmtId="0" fontId="46" fillId="2" borderId="33" xfId="0" applyFont="1" applyFill="1" applyBorder="1" applyAlignment="1">
      <alignment vertical="center"/>
    </xf>
    <xf numFmtId="0" fontId="49" fillId="3" borderId="56" xfId="0" applyFont="1" applyFill="1" applyBorder="1" applyAlignment="1">
      <alignment horizontal="center" vertical="center"/>
    </xf>
    <xf numFmtId="0" fontId="46" fillId="2" borderId="55" xfId="0" applyFont="1" applyFill="1" applyBorder="1" applyAlignment="1">
      <alignment horizontal="center" vertical="center"/>
    </xf>
    <xf numFmtId="49" fontId="46" fillId="2" borderId="33" xfId="0" applyNumberFormat="1" applyFont="1" applyFill="1" applyBorder="1" applyAlignment="1">
      <alignment horizontal="center" vertical="center"/>
    </xf>
    <xf numFmtId="49" fontId="46" fillId="2" borderId="56" xfId="0" applyNumberFormat="1" applyFont="1" applyFill="1" applyBorder="1" applyAlignment="1">
      <alignment horizontal="center" vertical="center"/>
    </xf>
    <xf numFmtId="0" fontId="46" fillId="2" borderId="7" xfId="0" applyFont="1" applyFill="1" applyBorder="1" applyAlignment="1">
      <alignment horizontal="center" vertical="center"/>
    </xf>
    <xf numFmtId="49" fontId="46" fillId="0" borderId="33" xfId="0" applyNumberFormat="1" applyFont="1" applyBorder="1" applyAlignment="1">
      <alignment horizontal="center" vertical="center"/>
    </xf>
    <xf numFmtId="49" fontId="46" fillId="0" borderId="56" xfId="0" applyNumberFormat="1" applyFont="1" applyBorder="1" applyAlignment="1">
      <alignment horizontal="center" vertical="center"/>
    </xf>
    <xf numFmtId="0" fontId="46" fillId="0" borderId="71" xfId="0" applyFont="1" applyBorder="1" applyAlignment="1">
      <alignment vertical="center"/>
    </xf>
    <xf numFmtId="0" fontId="46" fillId="2" borderId="72" xfId="0" applyFont="1" applyFill="1" applyBorder="1" applyAlignment="1">
      <alignment vertical="center"/>
    </xf>
    <xf numFmtId="0" fontId="49" fillId="3" borderId="73" xfId="0" applyFont="1" applyFill="1" applyBorder="1" applyAlignment="1">
      <alignment horizontal="center" vertical="center"/>
    </xf>
    <xf numFmtId="0" fontId="46" fillId="2" borderId="57" xfId="0" applyFont="1" applyFill="1" applyBorder="1" applyAlignment="1">
      <alignment horizontal="center" vertical="center"/>
    </xf>
    <xf numFmtId="49" fontId="46" fillId="2" borderId="20" xfId="0" applyNumberFormat="1" applyFont="1" applyFill="1" applyBorder="1" applyAlignment="1">
      <alignment horizontal="center" vertical="center"/>
    </xf>
    <xf numFmtId="49" fontId="46" fillId="2" borderId="58" xfId="0" applyNumberFormat="1" applyFont="1" applyFill="1" applyBorder="1" applyAlignment="1">
      <alignment horizontal="center" vertical="center"/>
    </xf>
    <xf numFmtId="0" fontId="46" fillId="2" borderId="19" xfId="0" applyFont="1" applyFill="1" applyBorder="1" applyAlignment="1">
      <alignment horizontal="center" vertical="center"/>
    </xf>
    <xf numFmtId="49" fontId="46" fillId="0" borderId="20" xfId="0" applyNumberFormat="1" applyFont="1" applyBorder="1" applyAlignment="1">
      <alignment horizontal="center" vertical="center"/>
    </xf>
    <xf numFmtId="49" fontId="46" fillId="0" borderId="58" xfId="0" applyNumberFormat="1" applyFont="1" applyBorder="1" applyAlignment="1">
      <alignment horizontal="center" vertical="center"/>
    </xf>
    <xf numFmtId="0" fontId="46" fillId="0" borderId="8" xfId="0" applyFont="1" applyBorder="1" applyAlignment="1">
      <alignment horizontal="center" vertical="center"/>
    </xf>
    <xf numFmtId="0" fontId="46" fillId="2" borderId="8" xfId="0" applyFont="1" applyFill="1" applyBorder="1" applyAlignment="1">
      <alignment vertical="center"/>
    </xf>
    <xf numFmtId="0" fontId="46" fillId="2" borderId="8" xfId="0" applyFont="1" applyFill="1" applyBorder="1" applyAlignment="1">
      <alignment horizontal="center" vertical="center"/>
    </xf>
    <xf numFmtId="0" fontId="49" fillId="3" borderId="79" xfId="0" applyFont="1" applyFill="1" applyBorder="1" applyAlignment="1">
      <alignment horizontal="center" vertical="center"/>
    </xf>
    <xf numFmtId="49" fontId="46" fillId="2" borderId="53" xfId="0" applyNumberFormat="1" applyFont="1" applyFill="1" applyBorder="1" applyAlignment="1">
      <alignment horizontal="center" vertical="center"/>
    </xf>
    <xf numFmtId="49" fontId="46" fillId="2" borderId="54" xfId="0" applyNumberFormat="1" applyFont="1" applyFill="1" applyBorder="1" applyAlignment="1">
      <alignment horizontal="center" vertical="center"/>
    </xf>
    <xf numFmtId="0" fontId="46" fillId="2" borderId="52" xfId="0" applyFont="1" applyFill="1" applyBorder="1" applyAlignment="1">
      <alignment horizontal="center" vertical="center"/>
    </xf>
    <xf numFmtId="49" fontId="46" fillId="2" borderId="54" xfId="0" applyNumberFormat="1" applyFont="1" applyFill="1" applyBorder="1" applyAlignment="1">
      <alignment horizontal="center" vertical="center"/>
    </xf>
    <xf numFmtId="49" fontId="46" fillId="0" borderId="53" xfId="0" applyNumberFormat="1" applyFont="1" applyBorder="1" applyAlignment="1">
      <alignment horizontal="center" vertical="center"/>
    </xf>
    <xf numFmtId="0" fontId="46" fillId="0" borderId="20" xfId="0" applyFont="1" applyBorder="1" applyAlignment="1">
      <alignment vertical="center"/>
    </xf>
    <xf numFmtId="0" fontId="9" fillId="3" borderId="20" xfId="0" applyFont="1" applyFill="1" applyBorder="1" applyAlignment="1">
      <alignment vertical="center"/>
    </xf>
    <xf numFmtId="0" fontId="46" fillId="3" borderId="20" xfId="0" applyFont="1" applyFill="1" applyBorder="1" applyAlignment="1">
      <alignment horizontal="center" vertical="center"/>
    </xf>
    <xf numFmtId="0" fontId="49" fillId="3" borderId="58" xfId="0" applyFont="1" applyFill="1" applyBorder="1" applyAlignment="1">
      <alignment horizontal="center" vertical="center"/>
    </xf>
    <xf numFmtId="49" fontId="46" fillId="2" borderId="72" xfId="0" applyNumberFormat="1" applyFont="1" applyFill="1" applyBorder="1" applyAlignment="1">
      <alignment horizontal="center" vertical="center"/>
    </xf>
    <xf numFmtId="49" fontId="46" fillId="2" borderId="73" xfId="0" applyNumberFormat="1" applyFont="1" applyFill="1" applyBorder="1" applyAlignment="1">
      <alignment horizontal="center" vertical="center"/>
    </xf>
    <xf numFmtId="0" fontId="46" fillId="2" borderId="71" xfId="0" applyFont="1" applyFill="1" applyBorder="1" applyAlignment="1">
      <alignment horizontal="center" vertical="center"/>
    </xf>
    <xf numFmtId="49" fontId="46" fillId="2" borderId="72" xfId="0" applyNumberFormat="1" applyFont="1" applyFill="1" applyBorder="1" applyAlignment="1">
      <alignment horizontal="center" vertical="center"/>
    </xf>
    <xf numFmtId="49" fontId="46" fillId="0" borderId="72" xfId="0" applyNumberFormat="1" applyFont="1" applyBorder="1" applyAlignment="1">
      <alignment horizontal="center" vertical="center"/>
    </xf>
    <xf numFmtId="49" fontId="46" fillId="0" borderId="73" xfId="0" applyNumberFormat="1" applyFont="1" applyBorder="1" applyAlignment="1">
      <alignment horizontal="center" vertical="center"/>
    </xf>
    <xf numFmtId="0" fontId="46" fillId="0" borderId="75" xfId="0" applyFont="1" applyBorder="1" applyAlignment="1">
      <alignment vertical="center"/>
    </xf>
    <xf numFmtId="0" fontId="46" fillId="0" borderId="82" xfId="0" applyFont="1" applyBorder="1" applyAlignment="1">
      <alignment horizontal="center" vertical="center"/>
    </xf>
    <xf numFmtId="0" fontId="46" fillId="3" borderId="82" xfId="0" applyFont="1" applyFill="1" applyBorder="1" applyAlignment="1">
      <alignment horizontal="center" vertical="center"/>
    </xf>
    <xf numFmtId="0" fontId="46" fillId="3" borderId="82" xfId="0" applyFont="1" applyFill="1" applyBorder="1" applyAlignment="1">
      <alignment horizontal="center" vertical="center"/>
    </xf>
    <xf numFmtId="0" fontId="46" fillId="0" borderId="82" xfId="0" applyFont="1" applyBorder="1" applyAlignment="1">
      <alignment vertical="center"/>
    </xf>
    <xf numFmtId="0" fontId="46" fillId="2" borderId="82" xfId="0" applyFont="1" applyFill="1" applyBorder="1" applyAlignment="1">
      <alignment horizontal="center" vertical="center"/>
    </xf>
    <xf numFmtId="0" fontId="46" fillId="2" borderId="82" xfId="0" applyFont="1" applyFill="1" applyBorder="1" applyAlignment="1">
      <alignment vertical="center"/>
    </xf>
    <xf numFmtId="0" fontId="49" fillId="3" borderId="83" xfId="0" applyFont="1" applyFill="1" applyBorder="1" applyAlignment="1">
      <alignment horizontal="center" vertical="center"/>
    </xf>
    <xf numFmtId="0" fontId="46" fillId="2" borderId="75" xfId="0" applyFont="1" applyFill="1" applyBorder="1" applyAlignment="1">
      <alignment horizontal="center" vertical="center"/>
    </xf>
    <xf numFmtId="49" fontId="46" fillId="2" borderId="82" xfId="0" applyNumberFormat="1" applyFont="1" applyFill="1" applyBorder="1" applyAlignment="1">
      <alignment horizontal="center" vertical="center"/>
    </xf>
    <xf numFmtId="49" fontId="46" fillId="2" borderId="83" xfId="0" applyNumberFormat="1" applyFont="1" applyFill="1" applyBorder="1" applyAlignment="1">
      <alignment horizontal="center" vertical="center"/>
    </xf>
    <xf numFmtId="49" fontId="46" fillId="2" borderId="82" xfId="0" applyNumberFormat="1" applyFont="1" applyFill="1" applyBorder="1" applyAlignment="1">
      <alignment horizontal="center" vertical="center"/>
    </xf>
    <xf numFmtId="49" fontId="46" fillId="2" borderId="83" xfId="0" applyNumberFormat="1" applyFont="1" applyFill="1" applyBorder="1" applyAlignment="1">
      <alignment horizontal="center" vertical="center"/>
    </xf>
    <xf numFmtId="49" fontId="46" fillId="0" borderId="3" xfId="0" applyNumberFormat="1" applyFont="1" applyBorder="1" applyAlignment="1">
      <alignment horizontal="center" vertical="center"/>
    </xf>
    <xf numFmtId="0" fontId="46" fillId="0" borderId="53" xfId="0" applyFont="1" applyBorder="1" applyAlignment="1">
      <alignment vertical="center"/>
    </xf>
    <xf numFmtId="0" fontId="46" fillId="0" borderId="54" xfId="0" applyFont="1" applyBorder="1" applyAlignment="1">
      <alignment vertical="center"/>
    </xf>
    <xf numFmtId="0" fontId="46" fillId="2" borderId="62" xfId="0" applyFont="1" applyFill="1" applyBorder="1" applyAlignment="1">
      <alignment horizontal="center" vertical="center"/>
    </xf>
    <xf numFmtId="49" fontId="46" fillId="2" borderId="8" xfId="0" applyNumberFormat="1" applyFont="1" applyFill="1" applyBorder="1" applyAlignment="1">
      <alignment horizontal="center" vertical="center"/>
    </xf>
    <xf numFmtId="49" fontId="46" fillId="2" borderId="79" xfId="0" applyNumberFormat="1" applyFont="1" applyFill="1" applyBorder="1" applyAlignment="1">
      <alignment horizontal="center" vertical="center"/>
    </xf>
    <xf numFmtId="49" fontId="46" fillId="0" borderId="53" xfId="0" applyNumberFormat="1" applyFont="1" applyBorder="1" applyAlignment="1">
      <alignment horizontal="center" vertical="center"/>
    </xf>
    <xf numFmtId="49" fontId="46" fillId="0" borderId="54" xfId="0" applyNumberFormat="1" applyFont="1" applyBorder="1" applyAlignment="1">
      <alignment horizontal="center" vertical="center"/>
    </xf>
    <xf numFmtId="0" fontId="46" fillId="0" borderId="33" xfId="0" applyFont="1" applyBorder="1" applyAlignment="1">
      <alignment vertical="center"/>
    </xf>
    <xf numFmtId="0" fontId="46" fillId="3" borderId="33" xfId="0" applyFont="1" applyFill="1" applyBorder="1" applyAlignment="1">
      <alignment vertical="center"/>
    </xf>
    <xf numFmtId="49" fontId="46" fillId="2" borderId="56" xfId="0" applyNumberFormat="1" applyFont="1" applyFill="1" applyBorder="1" applyAlignment="1">
      <alignment horizontal="center" vertical="center"/>
    </xf>
    <xf numFmtId="0" fontId="46" fillId="0" borderId="72" xfId="0" applyFont="1" applyBorder="1" applyAlignment="1">
      <alignment vertical="center"/>
    </xf>
    <xf numFmtId="0" fontId="46" fillId="3" borderId="72" xfId="0" applyFont="1" applyFill="1" applyBorder="1" applyAlignment="1">
      <alignment vertical="center"/>
    </xf>
    <xf numFmtId="0" fontId="46" fillId="3" borderId="72" xfId="0" applyFont="1" applyFill="1" applyBorder="1" applyAlignment="1">
      <alignment horizontal="center" vertical="center"/>
    </xf>
    <xf numFmtId="49" fontId="46" fillId="2" borderId="20" xfId="0" applyNumberFormat="1" applyFont="1" applyFill="1" applyBorder="1" applyAlignment="1">
      <alignment horizontal="center" vertical="center"/>
    </xf>
    <xf numFmtId="0" fontId="46" fillId="0" borderId="8" xfId="0" applyFont="1" applyBorder="1" applyAlignment="1">
      <alignment vertical="center"/>
    </xf>
    <xf numFmtId="0" fontId="49" fillId="2" borderId="79" xfId="0" applyFont="1" applyFill="1" applyBorder="1" applyAlignment="1">
      <alignment horizontal="center" vertical="center"/>
    </xf>
    <xf numFmtId="49" fontId="46" fillId="0" borderId="54" xfId="0" applyNumberFormat="1" applyFont="1" applyBorder="1" applyAlignment="1">
      <alignment horizontal="center" vertical="center"/>
    </xf>
    <xf numFmtId="0" fontId="50" fillId="2" borderId="33" xfId="0" applyFont="1" applyFill="1" applyBorder="1" applyAlignment="1">
      <alignment horizontal="center" vertical="center"/>
    </xf>
    <xf numFmtId="0" fontId="46" fillId="2" borderId="56" xfId="0" applyFont="1" applyFill="1" applyBorder="1" applyAlignment="1">
      <alignment vertical="center"/>
    </xf>
    <xf numFmtId="49" fontId="46" fillId="0" borderId="33" xfId="0" applyNumberFormat="1" applyFont="1" applyBorder="1" applyAlignment="1">
      <alignment horizontal="center" vertical="center"/>
    </xf>
    <xf numFmtId="49" fontId="46" fillId="0" borderId="56" xfId="0" applyNumberFormat="1" applyFont="1" applyBorder="1" applyAlignment="1">
      <alignment horizontal="center" vertical="center"/>
    </xf>
    <xf numFmtId="0" fontId="46" fillId="3" borderId="20" xfId="0" applyFont="1" applyFill="1" applyBorder="1" applyAlignment="1">
      <alignment vertical="center"/>
    </xf>
    <xf numFmtId="49" fontId="46" fillId="2" borderId="58" xfId="0" applyNumberFormat="1" applyFont="1" applyFill="1" applyBorder="1" applyAlignment="1">
      <alignment horizontal="center" vertical="center"/>
    </xf>
    <xf numFmtId="0" fontId="46" fillId="2" borderId="55" xfId="0" applyFont="1" applyFill="1" applyBorder="1" applyAlignment="1">
      <alignment horizontal="center" vertical="center"/>
    </xf>
    <xf numFmtId="0" fontId="49" fillId="3" borderId="56" xfId="0" applyFont="1" applyFill="1" applyBorder="1" applyAlignment="1">
      <alignment horizontal="center" vertical="center"/>
    </xf>
    <xf numFmtId="0" fontId="46" fillId="2" borderId="78" xfId="0" applyFont="1" applyFill="1" applyBorder="1" applyAlignment="1">
      <alignment horizontal="center" vertical="center"/>
    </xf>
    <xf numFmtId="49" fontId="46" fillId="2" borderId="33" xfId="0" applyNumberFormat="1" applyFont="1" applyFill="1" applyBorder="1" applyAlignment="1">
      <alignment horizontal="center" vertical="center"/>
    </xf>
    <xf numFmtId="0" fontId="46" fillId="2" borderId="62" xfId="0" applyFont="1" applyFill="1" applyBorder="1" applyAlignment="1">
      <alignment horizontal="center" vertical="center"/>
    </xf>
    <xf numFmtId="49" fontId="46" fillId="0" borderId="9" xfId="0" applyNumberFormat="1" applyFont="1" applyBorder="1" applyAlignment="1">
      <alignment horizontal="center" vertical="center"/>
    </xf>
    <xf numFmtId="49" fontId="46" fillId="2" borderId="69" xfId="0" applyNumberFormat="1" applyFont="1" applyFill="1" applyBorder="1" applyAlignment="1">
      <alignment horizontal="center" vertical="center"/>
    </xf>
    <xf numFmtId="49" fontId="46" fillId="2" borderId="9" xfId="0" applyNumberFormat="1" applyFont="1" applyFill="1" applyBorder="1" applyAlignment="1">
      <alignment horizontal="center" vertical="center"/>
    </xf>
    <xf numFmtId="49" fontId="46" fillId="2" borderId="9" xfId="0" applyNumberFormat="1" applyFont="1" applyFill="1" applyBorder="1" applyAlignment="1">
      <alignment horizontal="center" vertical="center"/>
    </xf>
    <xf numFmtId="49" fontId="46" fillId="0" borderId="69" xfId="0" applyNumberFormat="1" applyFont="1" applyBorder="1" applyAlignment="1">
      <alignment horizontal="center" vertical="center"/>
    </xf>
    <xf numFmtId="0" fontId="51" fillId="2" borderId="33" xfId="0" applyFont="1" applyFill="1" applyBorder="1" applyAlignment="1">
      <alignment horizontal="center" vertical="center"/>
    </xf>
    <xf numFmtId="0" fontId="46" fillId="3" borderId="33" xfId="0" applyFont="1" applyFill="1" applyBorder="1" applyAlignment="1">
      <alignment horizontal="center" vertical="center"/>
    </xf>
    <xf numFmtId="0" fontId="49" fillId="3" borderId="56" xfId="0" applyFont="1" applyFill="1" applyBorder="1" applyAlignment="1">
      <alignment horizontal="center" vertical="center"/>
    </xf>
    <xf numFmtId="0" fontId="46" fillId="0" borderId="9" xfId="0" applyFont="1" applyBorder="1" applyAlignment="1">
      <alignment vertical="center"/>
    </xf>
    <xf numFmtId="0" fontId="46" fillId="2" borderId="9" xfId="0" applyFont="1" applyFill="1" applyBorder="1" applyAlignment="1">
      <alignment horizontal="center" vertical="center"/>
    </xf>
    <xf numFmtId="0" fontId="52" fillId="2" borderId="8" xfId="0" applyFont="1" applyFill="1" applyBorder="1" applyAlignment="1">
      <alignment horizontal="center" vertical="center"/>
    </xf>
    <xf numFmtId="0" fontId="46" fillId="2" borderId="69" xfId="0" applyFont="1" applyFill="1" applyBorder="1" applyAlignment="1">
      <alignment horizontal="center" vertical="center"/>
    </xf>
    <xf numFmtId="0" fontId="46" fillId="0" borderId="53" xfId="0" applyFont="1" applyBorder="1" applyAlignment="1">
      <alignment horizontal="center" vertical="center"/>
    </xf>
    <xf numFmtId="0" fontId="46" fillId="2" borderId="49" xfId="0" applyFont="1" applyFill="1" applyBorder="1" applyAlignment="1">
      <alignment horizontal="center" vertical="center"/>
    </xf>
    <xf numFmtId="49" fontId="46" fillId="2" borderId="69" xfId="0" applyNumberFormat="1" applyFont="1" applyFill="1" applyBorder="1" applyAlignment="1">
      <alignment horizontal="center" vertical="center"/>
    </xf>
    <xf numFmtId="49" fontId="46" fillId="2" borderId="5" xfId="0" applyNumberFormat="1" applyFont="1" applyFill="1" applyBorder="1" applyAlignment="1">
      <alignment horizontal="center" vertical="center"/>
    </xf>
    <xf numFmtId="49" fontId="46" fillId="2" borderId="84" xfId="0" applyNumberFormat="1" applyFont="1" applyFill="1" applyBorder="1" applyAlignment="1">
      <alignment horizontal="center" vertical="center"/>
    </xf>
    <xf numFmtId="0" fontId="46" fillId="2" borderId="79" xfId="0" applyFont="1" applyFill="1" applyBorder="1" applyAlignment="1">
      <alignment horizontal="center" vertical="center"/>
    </xf>
    <xf numFmtId="0" fontId="46" fillId="2" borderId="67" xfId="0" applyFont="1" applyFill="1" applyBorder="1" applyAlignment="1">
      <alignment horizontal="center" vertical="center"/>
    </xf>
    <xf numFmtId="49" fontId="46" fillId="2" borderId="85" xfId="0" applyNumberFormat="1" applyFont="1" applyFill="1" applyBorder="1" applyAlignment="1">
      <alignment horizontal="center" vertical="center"/>
    </xf>
    <xf numFmtId="0" fontId="46" fillId="2" borderId="67" xfId="0" applyFont="1" applyFill="1" applyBorder="1" applyAlignment="1">
      <alignment horizontal="center" vertical="center"/>
    </xf>
    <xf numFmtId="0" fontId="46" fillId="2" borderId="81" xfId="0" applyFont="1" applyFill="1" applyBorder="1" applyAlignment="1">
      <alignment horizontal="center" vertical="center"/>
    </xf>
    <xf numFmtId="49" fontId="46" fillId="0" borderId="2" xfId="0" applyNumberFormat="1" applyFont="1" applyBorder="1" applyAlignment="1">
      <alignment horizontal="center" vertical="center"/>
    </xf>
    <xf numFmtId="0" fontId="46" fillId="3" borderId="53" xfId="0" applyFont="1" applyFill="1" applyBorder="1" applyAlignment="1">
      <alignment horizontal="center" vertical="center"/>
    </xf>
    <xf numFmtId="49" fontId="46" fillId="2" borderId="50" xfId="0" applyNumberFormat="1" applyFont="1" applyFill="1" applyBorder="1" applyAlignment="1">
      <alignment horizontal="center" vertical="center"/>
    </xf>
    <xf numFmtId="49" fontId="46" fillId="2" borderId="86" xfId="0" applyNumberFormat="1" applyFont="1" applyFill="1" applyBorder="1" applyAlignment="1">
      <alignment horizontal="center" vertical="center"/>
    </xf>
    <xf numFmtId="49" fontId="46" fillId="2" borderId="50" xfId="0" applyNumberFormat="1" applyFont="1" applyFill="1" applyBorder="1" applyAlignment="1">
      <alignment horizontal="center" vertical="center"/>
    </xf>
    <xf numFmtId="49" fontId="46" fillId="2" borderId="51" xfId="0" applyNumberFormat="1" applyFont="1" applyFill="1" applyBorder="1" applyAlignment="1">
      <alignment horizontal="center" vertical="center"/>
    </xf>
    <xf numFmtId="49" fontId="46" fillId="0" borderId="80" xfId="0" applyNumberFormat="1" applyFont="1" applyBorder="1" applyAlignment="1">
      <alignment horizontal="center" vertical="center"/>
    </xf>
    <xf numFmtId="49" fontId="46" fillId="0" borderId="51" xfId="0" applyNumberFormat="1" applyFont="1" applyBorder="1" applyAlignment="1">
      <alignment horizontal="center" vertical="center"/>
    </xf>
    <xf numFmtId="49" fontId="46" fillId="0" borderId="7" xfId="0" applyNumberFormat="1" applyFont="1" applyBorder="1" applyAlignment="1">
      <alignment horizontal="center" vertical="center"/>
    </xf>
    <xf numFmtId="49" fontId="46" fillId="0" borderId="81" xfId="0" applyNumberFormat="1" applyFont="1" applyBorder="1" applyAlignment="1">
      <alignment horizontal="center" vertical="center"/>
    </xf>
    <xf numFmtId="49" fontId="46" fillId="0" borderId="87" xfId="0" applyNumberFormat="1" applyFont="1" applyBorder="1" applyAlignment="1">
      <alignment horizontal="center" vertical="center"/>
    </xf>
    <xf numFmtId="49" fontId="46" fillId="2" borderId="5" xfId="0" applyNumberFormat="1" applyFont="1" applyFill="1" applyBorder="1" applyAlignment="1">
      <alignment horizontal="center" vertical="center"/>
    </xf>
    <xf numFmtId="0" fontId="46" fillId="0" borderId="68" xfId="0" applyFont="1" applyBorder="1" applyAlignment="1">
      <alignment vertical="center"/>
    </xf>
    <xf numFmtId="0" fontId="46" fillId="2" borderId="87" xfId="0" applyFont="1" applyFill="1" applyBorder="1" applyAlignment="1">
      <alignment horizontal="center" vertical="center"/>
    </xf>
    <xf numFmtId="49" fontId="46" fillId="2" borderId="68" xfId="0" applyNumberFormat="1" applyFont="1" applyFill="1" applyBorder="1" applyAlignment="1">
      <alignment horizontal="center" vertical="center"/>
    </xf>
    <xf numFmtId="49" fontId="46" fillId="2" borderId="88" xfId="0" applyNumberFormat="1" applyFont="1" applyFill="1" applyBorder="1" applyAlignment="1">
      <alignment horizontal="center" vertical="center"/>
    </xf>
    <xf numFmtId="49" fontId="46" fillId="2" borderId="68" xfId="0" applyNumberFormat="1" applyFont="1" applyFill="1" applyBorder="1" applyAlignment="1">
      <alignment horizontal="center" vertical="center"/>
    </xf>
    <xf numFmtId="49" fontId="46" fillId="2" borderId="87" xfId="0" applyNumberFormat="1" applyFont="1" applyFill="1" applyBorder="1" applyAlignment="1">
      <alignment horizontal="center" vertical="center"/>
    </xf>
    <xf numFmtId="49" fontId="46" fillId="0" borderId="68" xfId="0" applyNumberFormat="1" applyFont="1" applyBorder="1" applyAlignment="1">
      <alignment horizontal="center" vertical="center"/>
    </xf>
    <xf numFmtId="0" fontId="46" fillId="0" borderId="0" xfId="0" applyFont="1" applyAlignment="1">
      <alignment vertical="center"/>
    </xf>
    <xf numFmtId="0" fontId="48" fillId="0" borderId="0" xfId="0" applyFont="1" applyAlignment="1">
      <alignment vertical="center"/>
    </xf>
    <xf numFmtId="49" fontId="1" fillId="0" borderId="0" xfId="0" applyNumberFormat="1" applyFont="1" applyAlignment="1">
      <alignment horizontal="left" vertical="center"/>
    </xf>
    <xf numFmtId="0" fontId="0" fillId="0" borderId="0" xfId="0" applyFont="1" applyAlignment="1"/>
    <xf numFmtId="0" fontId="5" fillId="0" borderId="0" xfId="0" applyFont="1" applyAlignment="1">
      <alignment vertical="center"/>
    </xf>
    <xf numFmtId="0" fontId="8" fillId="0" borderId="0" xfId="0" applyFont="1" applyAlignment="1">
      <alignment vertical="center"/>
    </xf>
    <xf numFmtId="164" fontId="3" fillId="0" borderId="0" xfId="0" applyNumberFormat="1"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49" fontId="8" fillId="0" borderId="0" xfId="0" applyNumberFormat="1" applyFont="1" applyAlignment="1">
      <alignment vertical="center"/>
    </xf>
    <xf numFmtId="49" fontId="9" fillId="0" borderId="0" xfId="0" applyNumberFormat="1" applyFont="1" applyAlignment="1">
      <alignment vertical="center"/>
    </xf>
    <xf numFmtId="49" fontId="10" fillId="0" borderId="0" xfId="0" applyNumberFormat="1"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49" fontId="12" fillId="0" borderId="0" xfId="0" applyNumberFormat="1" applyFont="1" applyAlignment="1">
      <alignment vertical="center"/>
    </xf>
    <xf numFmtId="49" fontId="18" fillId="0" borderId="0" xfId="0" applyNumberFormat="1" applyFont="1" applyAlignment="1">
      <alignment vertical="center"/>
    </xf>
    <xf numFmtId="49" fontId="17" fillId="0" borderId="0" xfId="0" applyNumberFormat="1" applyFont="1" applyAlignment="1">
      <alignment vertical="center"/>
    </xf>
    <xf numFmtId="0" fontId="19" fillId="0" borderId="5" xfId="0" applyFont="1" applyBorder="1" applyAlignment="1">
      <alignment horizontal="center" vertical="center"/>
    </xf>
    <xf numFmtId="0" fontId="20" fillId="0" borderId="6" xfId="0" applyFont="1" applyBorder="1"/>
    <xf numFmtId="0" fontId="20" fillId="0" borderId="7" xfId="0" applyFont="1" applyBorder="1"/>
    <xf numFmtId="165" fontId="21" fillId="0" borderId="9" xfId="0" applyNumberFormat="1" applyFont="1" applyBorder="1" applyAlignment="1">
      <alignment horizontal="left" vertical="center"/>
    </xf>
    <xf numFmtId="0" fontId="20" fillId="0" borderId="9" xfId="0" applyFont="1" applyBorder="1"/>
    <xf numFmtId="0" fontId="20" fillId="0" borderId="8" xfId="0" applyFont="1" applyBorder="1"/>
    <xf numFmtId="166" fontId="21" fillId="0" borderId="2" xfId="0" applyNumberFormat="1" applyFont="1" applyBorder="1" applyAlignment="1">
      <alignment horizontal="center" vertical="center"/>
    </xf>
    <xf numFmtId="0" fontId="20" fillId="0" borderId="2" xfId="0" applyFont="1" applyBorder="1"/>
    <xf numFmtId="0" fontId="20" fillId="0" borderId="3" xfId="0" applyFont="1" applyBorder="1"/>
    <xf numFmtId="0" fontId="22" fillId="0" borderId="2" xfId="0" applyFont="1" applyBorder="1" applyAlignment="1">
      <alignment horizontal="center" vertical="center"/>
    </xf>
    <xf numFmtId="0" fontId="11" fillId="0" borderId="0" xfId="0" applyFont="1" applyAlignment="1">
      <alignment vertical="center"/>
    </xf>
    <xf numFmtId="0" fontId="1" fillId="0" borderId="5" xfId="0" applyFont="1" applyBorder="1" applyAlignment="1">
      <alignment horizontal="center" vertical="center"/>
    </xf>
    <xf numFmtId="0" fontId="28" fillId="0" borderId="0" xfId="0" applyFont="1" applyAlignment="1">
      <alignment vertical="center"/>
    </xf>
    <xf numFmtId="0" fontId="29" fillId="0" borderId="0" xfId="0" applyFont="1" applyAlignment="1">
      <alignment horizontal="center"/>
    </xf>
    <xf numFmtId="0" fontId="30" fillId="0" borderId="10" xfId="0" applyFont="1" applyBorder="1" applyAlignment="1">
      <alignment horizontal="center"/>
    </xf>
    <xf numFmtId="0" fontId="20" fillId="0" borderId="11" xfId="0" applyFont="1" applyBorder="1"/>
    <xf numFmtId="0" fontId="20" fillId="0" borderId="12" xfId="0" applyFont="1" applyBorder="1"/>
    <xf numFmtId="0" fontId="30" fillId="0" borderId="13" xfId="0" applyFont="1" applyBorder="1" applyAlignment="1">
      <alignment horizontal="center" vertical="center" wrapText="1"/>
    </xf>
    <xf numFmtId="0" fontId="20" fillId="0" borderId="14" xfId="0" applyFont="1" applyBorder="1"/>
    <xf numFmtId="0" fontId="20" fillId="0" borderId="15" xfId="0" applyFont="1" applyBorder="1"/>
    <xf numFmtId="0" fontId="32" fillId="0" borderId="0" xfId="0" applyFont="1" applyAlignment="1"/>
    <xf numFmtId="0" fontId="33" fillId="0" borderId="16" xfId="0" applyFont="1" applyBorder="1" applyAlignment="1">
      <alignment horizontal="center" vertical="center" wrapText="1"/>
    </xf>
    <xf numFmtId="0" fontId="20" fillId="0" borderId="18" xfId="0" applyFont="1" applyBorder="1"/>
    <xf numFmtId="0" fontId="35" fillId="4" borderId="17" xfId="0" applyFont="1" applyFill="1" applyBorder="1" applyAlignment="1">
      <alignment horizontal="center" vertical="center" wrapText="1"/>
    </xf>
    <xf numFmtId="0" fontId="36" fillId="0" borderId="0" xfId="0" applyFont="1" applyAlignment="1">
      <alignment horizontal="center"/>
    </xf>
    <xf numFmtId="0" fontId="40" fillId="0" borderId="46" xfId="0" applyFont="1" applyBorder="1" applyAlignment="1">
      <alignment horizontal="left"/>
    </xf>
    <xf numFmtId="0" fontId="20" fillId="0" borderId="47" xfId="0" applyFont="1" applyBorder="1"/>
    <xf numFmtId="0" fontId="20" fillId="0" borderId="48" xfId="0" applyFont="1" applyBorder="1"/>
    <xf numFmtId="0" fontId="29" fillId="0" borderId="11" xfId="0" applyFont="1" applyBorder="1" applyAlignment="1">
      <alignment horizontal="center"/>
    </xf>
    <xf numFmtId="0" fontId="34" fillId="0" borderId="1" xfId="0" applyFont="1" applyBorder="1" applyAlignment="1">
      <alignment horizontal="center" vertical="center" wrapText="1"/>
    </xf>
    <xf numFmtId="0" fontId="20" fillId="0" borderId="1" xfId="0" applyFont="1" applyBorder="1"/>
    <xf numFmtId="0" fontId="29" fillId="9" borderId="43" xfId="0" applyFont="1" applyFill="1" applyBorder="1" applyAlignment="1">
      <alignment horizontal="center"/>
    </xf>
    <xf numFmtId="0" fontId="20" fillId="0" borderId="16" xfId="0" applyFont="1" applyBorder="1"/>
    <xf numFmtId="0" fontId="41" fillId="0" borderId="11" xfId="0" applyFont="1" applyBorder="1" applyAlignment="1">
      <alignment horizontal="left" vertical="center"/>
    </xf>
    <xf numFmtId="0" fontId="41" fillId="0" borderId="0" xfId="0" applyFont="1" applyAlignment="1">
      <alignment horizontal="left" vertical="center"/>
    </xf>
    <xf numFmtId="0" fontId="20" fillId="0" borderId="45" xfId="0" applyFont="1" applyBorder="1"/>
    <xf numFmtId="0" fontId="41" fillId="0" borderId="14" xfId="0" applyFont="1" applyBorder="1" applyAlignment="1">
      <alignment horizontal="left" vertical="center"/>
    </xf>
    <xf numFmtId="0" fontId="45" fillId="0" borderId="0" xfId="0" applyFont="1" applyAlignment="1">
      <alignment horizontal="center" vertical="center"/>
    </xf>
    <xf numFmtId="0" fontId="46" fillId="0" borderId="59" xfId="0" applyFont="1" applyBorder="1" applyAlignment="1">
      <alignment horizontal="left" vertical="center"/>
    </xf>
    <xf numFmtId="0" fontId="20" fillId="0" borderId="62" xfId="0" applyFont="1" applyBorder="1"/>
    <xf numFmtId="0" fontId="20" fillId="0" borderId="63" xfId="0" applyFont="1" applyBorder="1"/>
    <xf numFmtId="0" fontId="46" fillId="0" borderId="60" xfId="0" applyFont="1" applyBorder="1" applyAlignment="1">
      <alignment horizontal="center" vertical="center"/>
    </xf>
    <xf numFmtId="0" fontId="20" fillId="0" borderId="64" xfId="0" applyFont="1" applyBorder="1"/>
    <xf numFmtId="0" fontId="46" fillId="0" borderId="62" xfId="0" applyFont="1" applyBorder="1" applyAlignment="1">
      <alignment horizontal="left" vertical="center"/>
    </xf>
    <xf numFmtId="0" fontId="20" fillId="0" borderId="67" xfId="0" applyFont="1" applyBorder="1"/>
    <xf numFmtId="0" fontId="46" fillId="0" borderId="9" xfId="0" applyFont="1" applyBorder="1" applyAlignment="1">
      <alignment horizontal="center" vertical="center"/>
    </xf>
    <xf numFmtId="0" fontId="20" fillId="0" borderId="68" xfId="0" applyFont="1" applyBorder="1"/>
    <xf numFmtId="0" fontId="46" fillId="2" borderId="80" xfId="0" applyFont="1" applyFill="1" applyBorder="1" applyAlignment="1">
      <alignment horizontal="center" vertical="center"/>
    </xf>
    <xf numFmtId="0" fontId="20" fillId="0" borderId="81" xfId="0" applyFont="1" applyBorder="1"/>
    <xf numFmtId="0" fontId="46" fillId="2" borderId="57" xfId="0" applyFont="1" applyFill="1" applyBorder="1" applyAlignment="1">
      <alignment horizontal="center" vertical="center"/>
    </xf>
    <xf numFmtId="0" fontId="46" fillId="2" borderId="2" xfId="0" applyFont="1" applyFill="1" applyBorder="1" applyAlignment="1">
      <alignment horizontal="center" vertical="center"/>
    </xf>
    <xf numFmtId="0" fontId="46" fillId="2" borderId="49" xfId="0" applyFont="1" applyFill="1" applyBorder="1" applyAlignment="1">
      <alignment horizontal="center" vertical="center"/>
    </xf>
    <xf numFmtId="0" fontId="20" fillId="0" borderId="78" xfId="0" applyFont="1" applyBorder="1"/>
    <xf numFmtId="0" fontId="46" fillId="2" borderId="62" xfId="0" applyFont="1" applyFill="1" applyBorder="1" applyAlignment="1">
      <alignment horizontal="center" vertical="center"/>
    </xf>
    <xf numFmtId="0" fontId="46" fillId="0" borderId="62" xfId="0" applyFont="1" applyBorder="1" applyAlignment="1">
      <alignment vertical="center"/>
    </xf>
    <xf numFmtId="0" fontId="46" fillId="0" borderId="49" xfId="0" applyFont="1" applyBorder="1" applyAlignment="1">
      <alignment vertical="center"/>
    </xf>
    <xf numFmtId="49" fontId="45" fillId="0" borderId="74" xfId="0" applyNumberFormat="1" applyFont="1" applyBorder="1" applyAlignment="1">
      <alignment horizontal="center"/>
    </xf>
    <xf numFmtId="0" fontId="20" fillId="0" borderId="74" xfId="0" applyFont="1" applyBorder="1"/>
    <xf numFmtId="0" fontId="46" fillId="2" borderId="19"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F41"/>
  <sheetViews>
    <sheetView tabSelected="1" workbookViewId="0">
      <selection activeCell="G16" sqref="G16"/>
    </sheetView>
  </sheetViews>
  <sheetFormatPr defaultColWidth="17.28515625" defaultRowHeight="15" customHeight="1" x14ac:dyDescent="0.25"/>
  <cols>
    <col min="1" max="2" width="8" customWidth="1"/>
    <col min="3" max="3" width="10.42578125" customWidth="1"/>
    <col min="4" max="5" width="9.140625" customWidth="1"/>
    <col min="6" max="6" width="26.7109375" customWidth="1"/>
  </cols>
  <sheetData>
    <row r="1" spans="1:6" x14ac:dyDescent="0.25">
      <c r="A1" s="330" t="s">
        <v>0</v>
      </c>
      <c r="B1" s="331"/>
      <c r="C1" s="331"/>
      <c r="D1" s="331"/>
      <c r="E1" s="331"/>
      <c r="F1" s="331"/>
    </row>
    <row r="2" spans="1:6" x14ac:dyDescent="0.25">
      <c r="A2" s="2" t="str">
        <f>HYPERLINK("https://docs.google.com/spreadsheets/d/1KJ2jVLYulSdx4SOzb_AwZaIm4n6wdps_8AfKHOtH9HA/edit#gid=0","Помощь")</f>
        <v>Помощь</v>
      </c>
      <c r="B2" s="3"/>
      <c r="C2" s="4"/>
      <c r="D2" s="4"/>
      <c r="E2" s="4"/>
      <c r="F2" s="4"/>
    </row>
    <row r="3" spans="1:6" x14ac:dyDescent="0.25">
      <c r="A3" s="5"/>
      <c r="B3" s="6">
        <v>1995</v>
      </c>
      <c r="C3" s="332" t="s">
        <v>1</v>
      </c>
      <c r="D3" s="331"/>
      <c r="E3" s="331"/>
      <c r="F3" s="331"/>
    </row>
    <row r="4" spans="1:6" x14ac:dyDescent="0.25">
      <c r="A4" s="5"/>
      <c r="B4" s="7"/>
      <c r="C4" s="332" t="s">
        <v>2</v>
      </c>
      <c r="D4" s="331"/>
      <c r="E4" s="331"/>
      <c r="F4" s="331"/>
    </row>
    <row r="5" spans="1:6" x14ac:dyDescent="0.25">
      <c r="A5" s="5"/>
      <c r="B5" s="7" t="s">
        <v>3</v>
      </c>
      <c r="C5" s="332" t="s">
        <v>4</v>
      </c>
      <c r="D5" s="331"/>
      <c r="E5" s="331"/>
      <c r="F5" s="331"/>
    </row>
    <row r="6" spans="1:6" x14ac:dyDescent="0.25">
      <c r="A6" s="5"/>
      <c r="B6" s="8" t="s">
        <v>5</v>
      </c>
      <c r="C6" s="332" t="s">
        <v>6</v>
      </c>
      <c r="D6" s="331"/>
      <c r="E6" s="331"/>
      <c r="F6" s="331"/>
    </row>
    <row r="7" spans="1:6" x14ac:dyDescent="0.25">
      <c r="A7" s="5"/>
      <c r="B7" s="9" t="s">
        <v>3</v>
      </c>
      <c r="C7" s="332" t="s">
        <v>7</v>
      </c>
      <c r="D7" s="331"/>
      <c r="E7" s="331"/>
      <c r="F7" s="331"/>
    </row>
    <row r="8" spans="1:6" x14ac:dyDescent="0.25">
      <c r="A8" s="4"/>
      <c r="B8" s="4"/>
      <c r="C8" s="4"/>
      <c r="D8" s="4"/>
      <c r="E8" s="4"/>
      <c r="F8" s="10"/>
    </row>
    <row r="9" spans="1:6" x14ac:dyDescent="0.25">
      <c r="A9" s="333" t="s">
        <v>8</v>
      </c>
      <c r="B9" s="331"/>
      <c r="C9" s="331"/>
      <c r="D9" s="331"/>
      <c r="E9" s="331"/>
      <c r="F9" s="331"/>
    </row>
    <row r="10" spans="1:6" x14ac:dyDescent="0.25">
      <c r="A10" s="334">
        <v>39972</v>
      </c>
      <c r="B10" s="331"/>
      <c r="C10" s="335" t="s">
        <v>9</v>
      </c>
      <c r="D10" s="331"/>
      <c r="E10" s="331"/>
      <c r="F10" s="331"/>
    </row>
    <row r="11" spans="1:6" x14ac:dyDescent="0.25">
      <c r="A11" s="334">
        <v>42557</v>
      </c>
      <c r="B11" s="331"/>
      <c r="C11" s="335" t="s">
        <v>10</v>
      </c>
      <c r="D11" s="331"/>
      <c r="E11" s="331"/>
      <c r="F11" s="331"/>
    </row>
    <row r="12" spans="1:6" x14ac:dyDescent="0.25">
      <c r="A12" s="336" t="s">
        <v>11</v>
      </c>
      <c r="B12" s="331"/>
      <c r="C12" s="335" t="s">
        <v>12</v>
      </c>
      <c r="D12" s="331"/>
      <c r="E12" s="331"/>
      <c r="F12" s="331"/>
    </row>
    <row r="13" spans="1:6" x14ac:dyDescent="0.25">
      <c r="A13" s="336">
        <v>123456</v>
      </c>
      <c r="B13" s="331"/>
      <c r="C13" s="335" t="s">
        <v>13</v>
      </c>
      <c r="D13" s="331"/>
      <c r="E13" s="331"/>
      <c r="F13" s="331"/>
    </row>
    <row r="14" spans="1:6" x14ac:dyDescent="0.25">
      <c r="A14" s="4"/>
      <c r="B14" s="4"/>
      <c r="C14" s="4"/>
      <c r="D14" s="4"/>
      <c r="E14" s="4"/>
      <c r="F14" s="10"/>
    </row>
    <row r="15" spans="1:6" x14ac:dyDescent="0.25">
      <c r="A15" s="337" t="s">
        <v>14</v>
      </c>
      <c r="B15" s="331"/>
      <c r="C15" s="331"/>
      <c r="D15" s="331"/>
      <c r="E15" s="331"/>
      <c r="F15" s="331"/>
    </row>
    <row r="16" spans="1:6" x14ac:dyDescent="0.25">
      <c r="A16" s="338" t="s">
        <v>15</v>
      </c>
      <c r="B16" s="331"/>
      <c r="C16" s="331"/>
      <c r="D16" s="331"/>
      <c r="E16" s="331"/>
      <c r="F16" s="331"/>
    </row>
    <row r="17" spans="1:6" x14ac:dyDescent="0.25">
      <c r="A17" s="339" t="s">
        <v>16</v>
      </c>
      <c r="B17" s="331"/>
      <c r="C17" s="331"/>
      <c r="D17" s="331"/>
      <c r="E17" s="331"/>
      <c r="F17" s="331"/>
    </row>
    <row r="18" spans="1:6" x14ac:dyDescent="0.25">
      <c r="A18" s="339" t="s">
        <v>17</v>
      </c>
      <c r="B18" s="331"/>
      <c r="C18" s="331"/>
      <c r="D18" s="331"/>
      <c r="E18" s="331"/>
      <c r="F18" s="331"/>
    </row>
    <row r="19" spans="1:6" x14ac:dyDescent="0.25">
      <c r="A19" s="339" t="s">
        <v>18</v>
      </c>
      <c r="B19" s="331"/>
      <c r="C19" s="331"/>
      <c r="D19" s="331"/>
      <c r="E19" s="331"/>
      <c r="F19" s="331"/>
    </row>
    <row r="20" spans="1:6" x14ac:dyDescent="0.25">
      <c r="A20" s="339" t="s">
        <v>19</v>
      </c>
      <c r="B20" s="331"/>
      <c r="C20" s="331"/>
      <c r="D20" s="331"/>
      <c r="E20" s="331"/>
      <c r="F20" s="331"/>
    </row>
    <row r="21" spans="1:6" x14ac:dyDescent="0.25">
      <c r="A21" s="339" t="s">
        <v>20</v>
      </c>
      <c r="B21" s="331"/>
      <c r="C21" s="331"/>
      <c r="D21" s="331"/>
      <c r="E21" s="331"/>
      <c r="F21" s="331"/>
    </row>
    <row r="22" spans="1:6" x14ac:dyDescent="0.25">
      <c r="A22" s="339" t="s">
        <v>21</v>
      </c>
      <c r="B22" s="331"/>
      <c r="C22" s="331"/>
      <c r="D22" s="331"/>
      <c r="E22" s="331"/>
      <c r="F22" s="331"/>
    </row>
    <row r="23" spans="1:6" ht="23.25" customHeight="1" x14ac:dyDescent="0.25">
      <c r="A23" s="4"/>
      <c r="B23" s="12"/>
      <c r="C23" s="12"/>
      <c r="D23" s="12"/>
      <c r="E23" s="12"/>
      <c r="F23" s="4"/>
    </row>
    <row r="24" spans="1:6" x14ac:dyDescent="0.25">
      <c r="A24" s="11"/>
      <c r="B24" s="13"/>
      <c r="C24" s="14"/>
      <c r="D24" s="15"/>
      <c r="E24" s="14"/>
      <c r="F24" s="14"/>
    </row>
    <row r="25" spans="1:6" x14ac:dyDescent="0.25">
      <c r="A25" s="340"/>
      <c r="B25" s="331"/>
      <c r="C25" s="14"/>
      <c r="D25" s="16"/>
      <c r="E25" s="14"/>
      <c r="F25" s="14"/>
    </row>
    <row r="26" spans="1:6" x14ac:dyDescent="0.25">
      <c r="A26" s="340"/>
      <c r="B26" s="331"/>
      <c r="C26" s="14"/>
      <c r="D26" s="16"/>
      <c r="E26" s="14"/>
      <c r="F26" s="14"/>
    </row>
    <row r="27" spans="1:6" x14ac:dyDescent="0.25">
      <c r="A27" s="341"/>
      <c r="B27" s="331"/>
      <c r="C27" s="14"/>
      <c r="D27" s="18"/>
      <c r="E27" s="14"/>
      <c r="F27" s="14"/>
    </row>
    <row r="28" spans="1:6" x14ac:dyDescent="0.25">
      <c r="A28" s="17"/>
      <c r="B28" s="13"/>
      <c r="C28" s="14"/>
      <c r="D28" s="342"/>
      <c r="E28" s="331"/>
      <c r="F28" s="331"/>
    </row>
    <row r="29" spans="1:6" x14ac:dyDescent="0.25">
      <c r="A29" s="344"/>
      <c r="B29" s="331"/>
      <c r="C29" s="14"/>
      <c r="D29" s="343"/>
      <c r="E29" s="331"/>
      <c r="F29" s="331"/>
    </row>
    <row r="30" spans="1:6" x14ac:dyDescent="0.25">
      <c r="A30" s="344"/>
      <c r="B30" s="331"/>
      <c r="C30" s="14"/>
      <c r="D30" s="14"/>
      <c r="E30" s="14"/>
      <c r="F30" s="14"/>
    </row>
    <row r="31" spans="1:6" x14ac:dyDescent="0.25">
      <c r="A31" s="20"/>
      <c r="B31" s="13"/>
      <c r="C31" s="14"/>
      <c r="D31" s="19"/>
      <c r="E31" s="14"/>
      <c r="F31" s="14"/>
    </row>
    <row r="32" spans="1:6" x14ac:dyDescent="0.25">
      <c r="A32" s="17"/>
      <c r="B32" s="13"/>
      <c r="C32" s="14"/>
      <c r="D32" s="16"/>
      <c r="E32" s="14"/>
      <c r="F32" s="14"/>
    </row>
    <row r="33" spans="1:6" x14ac:dyDescent="0.25">
      <c r="A33" s="341"/>
      <c r="B33" s="331"/>
      <c r="C33" s="14"/>
      <c r="D33" s="14"/>
      <c r="E33" s="14"/>
      <c r="F33" s="14"/>
    </row>
    <row r="34" spans="1:6" x14ac:dyDescent="0.25">
      <c r="A34" s="341"/>
      <c r="B34" s="331"/>
      <c r="C34" s="14"/>
      <c r="D34" s="14"/>
      <c r="E34" s="14"/>
      <c r="F34" s="14"/>
    </row>
    <row r="35" spans="1:6" x14ac:dyDescent="0.25">
      <c r="A35" s="17"/>
      <c r="B35" s="13"/>
      <c r="C35" s="14"/>
      <c r="D35" s="14"/>
      <c r="E35" s="14"/>
      <c r="F35" s="14"/>
    </row>
    <row r="36" spans="1:6" x14ac:dyDescent="0.25">
      <c r="A36" s="340"/>
      <c r="B36" s="331"/>
      <c r="C36" s="14"/>
      <c r="D36" s="14"/>
      <c r="E36" s="14"/>
      <c r="F36" s="14"/>
    </row>
    <row r="37" spans="1:6" x14ac:dyDescent="0.25">
      <c r="A37" s="340"/>
      <c r="B37" s="331"/>
      <c r="C37" s="14"/>
      <c r="D37" s="14"/>
      <c r="E37" s="14"/>
      <c r="F37" s="14"/>
    </row>
    <row r="38" spans="1:6" x14ac:dyDescent="0.25">
      <c r="A38" s="340"/>
      <c r="B38" s="331"/>
      <c r="C38" s="14"/>
      <c r="D38" s="14"/>
      <c r="E38" s="14"/>
      <c r="F38" s="14"/>
    </row>
    <row r="39" spans="1:6" x14ac:dyDescent="0.25">
      <c r="A39" s="343"/>
      <c r="B39" s="331"/>
      <c r="C39" s="14"/>
      <c r="D39" s="14"/>
      <c r="E39" s="14"/>
      <c r="F39" s="14"/>
    </row>
    <row r="40" spans="1:6" x14ac:dyDescent="0.25">
      <c r="A40" s="343"/>
      <c r="B40" s="331"/>
      <c r="C40" s="14"/>
      <c r="D40" s="14"/>
      <c r="E40" s="14"/>
      <c r="F40" s="14"/>
    </row>
    <row r="41" spans="1:6" x14ac:dyDescent="0.25">
      <c r="A41" s="343"/>
      <c r="B41" s="331"/>
      <c r="C41" s="14"/>
      <c r="D41" s="14"/>
      <c r="E41" s="14"/>
      <c r="F41" s="14"/>
    </row>
  </sheetData>
  <mergeCells count="38">
    <mergeCell ref="D28:F28"/>
    <mergeCell ref="D29:F29"/>
    <mergeCell ref="A39:B39"/>
    <mergeCell ref="A40:B40"/>
    <mergeCell ref="A41:B41"/>
    <mergeCell ref="A29:B29"/>
    <mergeCell ref="A30:B30"/>
    <mergeCell ref="A33:B33"/>
    <mergeCell ref="A34:B34"/>
    <mergeCell ref="A36:B36"/>
    <mergeCell ref="A37:B37"/>
    <mergeCell ref="A38:B38"/>
    <mergeCell ref="A21:F21"/>
    <mergeCell ref="A22:F22"/>
    <mergeCell ref="A25:B25"/>
    <mergeCell ref="A26:B26"/>
    <mergeCell ref="A27:B27"/>
    <mergeCell ref="A16:F16"/>
    <mergeCell ref="A17:F17"/>
    <mergeCell ref="A18:F18"/>
    <mergeCell ref="A19:F19"/>
    <mergeCell ref="A20:F20"/>
    <mergeCell ref="A12:B12"/>
    <mergeCell ref="C12:F12"/>
    <mergeCell ref="A13:B13"/>
    <mergeCell ref="C13:F13"/>
    <mergeCell ref="A15:F15"/>
    <mergeCell ref="C7:F7"/>
    <mergeCell ref="A9:F9"/>
    <mergeCell ref="A10:B10"/>
    <mergeCell ref="C10:F10"/>
    <mergeCell ref="A11:B11"/>
    <mergeCell ref="C11:F11"/>
    <mergeCell ref="A1:F1"/>
    <mergeCell ref="C3:F3"/>
    <mergeCell ref="C4:F4"/>
    <mergeCell ref="C5:F5"/>
    <mergeCell ref="C6:F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F102"/>
  <sheetViews>
    <sheetView workbookViewId="0">
      <selection sqref="A1:F1"/>
    </sheetView>
  </sheetViews>
  <sheetFormatPr defaultColWidth="17.28515625" defaultRowHeight="15" customHeight="1" x14ac:dyDescent="0.25"/>
  <cols>
    <col min="1" max="1" width="10.42578125" customWidth="1"/>
    <col min="2" max="2" width="6.5703125" customWidth="1"/>
    <col min="3" max="3" width="14.42578125" customWidth="1"/>
    <col min="4" max="5" width="13" customWidth="1"/>
    <col min="6" max="6" width="15.85546875" customWidth="1"/>
  </cols>
  <sheetData>
    <row r="1" spans="1:6" x14ac:dyDescent="0.25">
      <c r="A1" s="345" t="s">
        <v>22</v>
      </c>
      <c r="B1" s="346"/>
      <c r="C1" s="346"/>
      <c r="D1" s="346"/>
      <c r="E1" s="346"/>
      <c r="F1" s="347"/>
    </row>
    <row r="2" spans="1:6" x14ac:dyDescent="0.25">
      <c r="A2" s="21" t="s">
        <v>23</v>
      </c>
      <c r="B2" s="22" t="s">
        <v>24</v>
      </c>
      <c r="C2" s="23" t="s">
        <v>25</v>
      </c>
      <c r="D2" s="22" t="s">
        <v>26</v>
      </c>
      <c r="E2" s="22" t="s">
        <v>27</v>
      </c>
      <c r="F2" s="22" t="s">
        <v>28</v>
      </c>
    </row>
    <row r="3" spans="1:6" x14ac:dyDescent="0.25">
      <c r="A3" s="348">
        <v>1</v>
      </c>
      <c r="B3" s="351">
        <v>1995</v>
      </c>
      <c r="C3" s="354" t="s">
        <v>29</v>
      </c>
      <c r="D3" s="24" t="s">
        <v>30</v>
      </c>
      <c r="E3" s="24" t="s">
        <v>30</v>
      </c>
      <c r="F3" s="25" t="s">
        <v>31</v>
      </c>
    </row>
    <row r="4" spans="1:6" x14ac:dyDescent="0.25">
      <c r="A4" s="349"/>
      <c r="B4" s="352"/>
      <c r="C4" s="352"/>
      <c r="D4" s="24" t="s">
        <v>30</v>
      </c>
      <c r="E4" s="24" t="s">
        <v>30</v>
      </c>
      <c r="F4" s="25" t="s">
        <v>32</v>
      </c>
    </row>
    <row r="5" spans="1:6" x14ac:dyDescent="0.25">
      <c r="A5" s="350"/>
      <c r="B5" s="353"/>
      <c r="C5" s="353"/>
      <c r="D5" s="24" t="s">
        <v>30</v>
      </c>
      <c r="E5" s="24" t="s">
        <v>30</v>
      </c>
      <c r="F5" s="25" t="s">
        <v>33</v>
      </c>
    </row>
    <row r="6" spans="1:6" x14ac:dyDescent="0.25">
      <c r="A6" s="348">
        <v>5</v>
      </c>
      <c r="B6" s="351">
        <v>1995</v>
      </c>
      <c r="C6" s="354" t="s">
        <v>29</v>
      </c>
      <c r="D6" s="24" t="s">
        <v>30</v>
      </c>
      <c r="E6" s="24" t="s">
        <v>30</v>
      </c>
      <c r="F6" s="25" t="s">
        <v>31</v>
      </c>
    </row>
    <row r="7" spans="1:6" x14ac:dyDescent="0.25">
      <c r="A7" s="349"/>
      <c r="B7" s="352"/>
      <c r="C7" s="352"/>
      <c r="D7" s="24" t="s">
        <v>30</v>
      </c>
      <c r="E7" s="24" t="s">
        <v>30</v>
      </c>
      <c r="F7" s="25" t="s">
        <v>34</v>
      </c>
    </row>
    <row r="8" spans="1:6" x14ac:dyDescent="0.25">
      <c r="A8" s="349"/>
      <c r="B8" s="352"/>
      <c r="C8" s="352"/>
      <c r="D8" s="24" t="s">
        <v>30</v>
      </c>
      <c r="E8" s="24" t="s">
        <v>30</v>
      </c>
      <c r="F8" s="25" t="s">
        <v>35</v>
      </c>
    </row>
    <row r="9" spans="1:6" x14ac:dyDescent="0.25">
      <c r="A9" s="350"/>
      <c r="B9" s="353"/>
      <c r="C9" s="353"/>
      <c r="D9" s="24" t="s">
        <v>30</v>
      </c>
      <c r="E9" s="24" t="s">
        <v>30</v>
      </c>
      <c r="F9" s="25" t="s">
        <v>36</v>
      </c>
    </row>
    <row r="10" spans="1:6" x14ac:dyDescent="0.25">
      <c r="A10" s="26">
        <v>10</v>
      </c>
      <c r="B10" s="27">
        <v>1995</v>
      </c>
      <c r="C10" s="25" t="s">
        <v>29</v>
      </c>
      <c r="D10" s="24" t="s">
        <v>30</v>
      </c>
      <c r="E10" s="24" t="s">
        <v>30</v>
      </c>
      <c r="F10" s="25" t="s">
        <v>32</v>
      </c>
    </row>
    <row r="11" spans="1:6" x14ac:dyDescent="0.25">
      <c r="A11" s="348">
        <v>20</v>
      </c>
      <c r="B11" s="351">
        <v>1995</v>
      </c>
      <c r="C11" s="354" t="s">
        <v>29</v>
      </c>
      <c r="D11" s="24" t="s">
        <v>30</v>
      </c>
      <c r="E11" s="24" t="s">
        <v>30</v>
      </c>
      <c r="F11" s="25" t="s">
        <v>32</v>
      </c>
    </row>
    <row r="12" spans="1:6" x14ac:dyDescent="0.25">
      <c r="A12" s="350"/>
      <c r="B12" s="353"/>
      <c r="C12" s="353"/>
      <c r="D12" s="24" t="s">
        <v>30</v>
      </c>
      <c r="E12" s="24" t="s">
        <v>30</v>
      </c>
      <c r="F12" s="25" t="s">
        <v>33</v>
      </c>
    </row>
    <row r="13" spans="1:6" x14ac:dyDescent="0.25">
      <c r="A13" s="348">
        <v>50</v>
      </c>
      <c r="B13" s="351">
        <v>1995</v>
      </c>
      <c r="C13" s="354" t="s">
        <v>29</v>
      </c>
      <c r="D13" s="24" t="s">
        <v>30</v>
      </c>
      <c r="E13" s="24" t="s">
        <v>30</v>
      </c>
      <c r="F13" s="25" t="s">
        <v>31</v>
      </c>
    </row>
    <row r="14" spans="1:6" x14ac:dyDescent="0.25">
      <c r="A14" s="349"/>
      <c r="B14" s="352"/>
      <c r="C14" s="352"/>
      <c r="D14" s="24" t="s">
        <v>30</v>
      </c>
      <c r="E14" s="24" t="s">
        <v>30</v>
      </c>
      <c r="F14" s="25" t="s">
        <v>32</v>
      </c>
    </row>
    <row r="15" spans="1:6" x14ac:dyDescent="0.25">
      <c r="A15" s="349"/>
      <c r="B15" s="352"/>
      <c r="C15" s="352"/>
      <c r="D15" s="24" t="s">
        <v>30</v>
      </c>
      <c r="E15" s="24" t="s">
        <v>30</v>
      </c>
      <c r="F15" s="25" t="s">
        <v>34</v>
      </c>
    </row>
    <row r="16" spans="1:6" x14ac:dyDescent="0.25">
      <c r="A16" s="349"/>
      <c r="B16" s="352"/>
      <c r="C16" s="352"/>
      <c r="D16" s="24" t="s">
        <v>30</v>
      </c>
      <c r="E16" s="24" t="s">
        <v>30</v>
      </c>
      <c r="F16" s="25" t="s">
        <v>36</v>
      </c>
    </row>
    <row r="17" spans="1:6" x14ac:dyDescent="0.25">
      <c r="A17" s="350"/>
      <c r="B17" s="353"/>
      <c r="C17" s="353"/>
      <c r="D17" s="24" t="s">
        <v>30</v>
      </c>
      <c r="E17" s="24" t="s">
        <v>30</v>
      </c>
      <c r="F17" s="25" t="s">
        <v>37</v>
      </c>
    </row>
    <row r="18" spans="1:6" x14ac:dyDescent="0.25">
      <c r="A18" s="348">
        <v>100</v>
      </c>
      <c r="B18" s="351">
        <v>1995</v>
      </c>
      <c r="C18" s="354" t="s">
        <v>29</v>
      </c>
      <c r="D18" s="24" t="s">
        <v>30</v>
      </c>
      <c r="E18" s="24" t="s">
        <v>30</v>
      </c>
      <c r="F18" s="25" t="s">
        <v>38</v>
      </c>
    </row>
    <row r="19" spans="1:6" x14ac:dyDescent="0.25">
      <c r="A19" s="349"/>
      <c r="B19" s="352"/>
      <c r="C19" s="352"/>
      <c r="D19" s="24" t="s">
        <v>30</v>
      </c>
      <c r="E19" s="24" t="s">
        <v>30</v>
      </c>
      <c r="F19" s="28" t="s">
        <v>39</v>
      </c>
    </row>
    <row r="20" spans="1:6" x14ac:dyDescent="0.25">
      <c r="A20" s="349"/>
      <c r="B20" s="352"/>
      <c r="C20" s="352"/>
      <c r="D20" s="24" t="s">
        <v>30</v>
      </c>
      <c r="E20" s="24" t="s">
        <v>30</v>
      </c>
      <c r="F20" s="25" t="s">
        <v>40</v>
      </c>
    </row>
    <row r="21" spans="1:6" x14ac:dyDescent="0.25">
      <c r="A21" s="350"/>
      <c r="B21" s="353"/>
      <c r="C21" s="353"/>
      <c r="D21" s="24" t="s">
        <v>30</v>
      </c>
      <c r="E21" s="24" t="s">
        <v>30</v>
      </c>
      <c r="F21" s="25" t="s">
        <v>41</v>
      </c>
    </row>
    <row r="22" spans="1:6" x14ac:dyDescent="0.25">
      <c r="A22" s="348">
        <v>200</v>
      </c>
      <c r="B22" s="351">
        <v>1995</v>
      </c>
      <c r="C22" s="354" t="s">
        <v>29</v>
      </c>
      <c r="D22" s="24" t="s">
        <v>30</v>
      </c>
      <c r="E22" s="24" t="s">
        <v>30</v>
      </c>
      <c r="F22" s="25" t="s">
        <v>42</v>
      </c>
    </row>
    <row r="23" spans="1:6" x14ac:dyDescent="0.25">
      <c r="A23" s="349"/>
      <c r="B23" s="352"/>
      <c r="C23" s="352"/>
      <c r="D23" s="24" t="s">
        <v>30</v>
      </c>
      <c r="E23" s="24" t="s">
        <v>30</v>
      </c>
      <c r="F23" s="28" t="s">
        <v>43</v>
      </c>
    </row>
    <row r="24" spans="1:6" x14ac:dyDescent="0.25">
      <c r="A24" s="350"/>
      <c r="B24" s="353"/>
      <c r="C24" s="353"/>
      <c r="D24" s="24" t="s">
        <v>30</v>
      </c>
      <c r="E24" s="24" t="s">
        <v>30</v>
      </c>
      <c r="F24" s="25" t="s">
        <v>44</v>
      </c>
    </row>
    <row r="25" spans="1:6" x14ac:dyDescent="0.25">
      <c r="A25" s="348">
        <v>500</v>
      </c>
      <c r="B25" s="351">
        <v>1995</v>
      </c>
      <c r="C25" s="354" t="s">
        <v>29</v>
      </c>
      <c r="D25" s="24" t="s">
        <v>30</v>
      </c>
      <c r="E25" s="24" t="s">
        <v>30</v>
      </c>
      <c r="F25" s="28" t="s">
        <v>45</v>
      </c>
    </row>
    <row r="26" spans="1:6" x14ac:dyDescent="0.25">
      <c r="A26" s="349"/>
      <c r="B26" s="352"/>
      <c r="C26" s="352"/>
      <c r="D26" s="24" t="s">
        <v>30</v>
      </c>
      <c r="E26" s="24" t="s">
        <v>30</v>
      </c>
      <c r="F26" s="25" t="s">
        <v>46</v>
      </c>
    </row>
    <row r="27" spans="1:6" x14ac:dyDescent="0.25">
      <c r="A27" s="349"/>
      <c r="B27" s="352"/>
      <c r="C27" s="352"/>
      <c r="D27" s="24" t="s">
        <v>30</v>
      </c>
      <c r="E27" s="24" t="s">
        <v>30</v>
      </c>
      <c r="F27" s="25" t="s">
        <v>47</v>
      </c>
    </row>
    <row r="28" spans="1:6" x14ac:dyDescent="0.25">
      <c r="A28" s="350"/>
      <c r="B28" s="353"/>
      <c r="C28" s="353"/>
      <c r="D28" s="24" t="s">
        <v>30</v>
      </c>
      <c r="E28" s="24" t="s">
        <v>30</v>
      </c>
      <c r="F28" s="25" t="s">
        <v>48</v>
      </c>
    </row>
    <row r="29" spans="1:6" x14ac:dyDescent="0.25">
      <c r="A29" s="348">
        <v>1000</v>
      </c>
      <c r="B29" s="351">
        <v>1995</v>
      </c>
      <c r="C29" s="354" t="s">
        <v>29</v>
      </c>
      <c r="D29" s="24" t="s">
        <v>30</v>
      </c>
      <c r="E29" s="24" t="s">
        <v>30</v>
      </c>
      <c r="F29" s="28" t="s">
        <v>49</v>
      </c>
    </row>
    <row r="30" spans="1:6" x14ac:dyDescent="0.25">
      <c r="A30" s="349"/>
      <c r="B30" s="352"/>
      <c r="C30" s="352"/>
      <c r="D30" s="24" t="s">
        <v>30</v>
      </c>
      <c r="E30" s="24" t="s">
        <v>30</v>
      </c>
      <c r="F30" s="25" t="s">
        <v>50</v>
      </c>
    </row>
    <row r="31" spans="1:6" x14ac:dyDescent="0.25">
      <c r="A31" s="349"/>
      <c r="B31" s="352"/>
      <c r="C31" s="352"/>
      <c r="D31" s="24" t="s">
        <v>30</v>
      </c>
      <c r="E31" s="24" t="s">
        <v>30</v>
      </c>
      <c r="F31" s="25" t="s">
        <v>51</v>
      </c>
    </row>
    <row r="32" spans="1:6" x14ac:dyDescent="0.25">
      <c r="A32" s="350"/>
      <c r="B32" s="353"/>
      <c r="C32" s="353"/>
      <c r="D32" s="24" t="s">
        <v>30</v>
      </c>
      <c r="E32" s="24" t="s">
        <v>30</v>
      </c>
      <c r="F32" s="25" t="s">
        <v>52</v>
      </c>
    </row>
    <row r="33" spans="1:6" x14ac:dyDescent="0.25">
      <c r="A33" s="26">
        <v>5000</v>
      </c>
      <c r="B33" s="27" t="s">
        <v>53</v>
      </c>
      <c r="C33" s="25" t="s">
        <v>29</v>
      </c>
      <c r="D33" s="25" t="s">
        <v>54</v>
      </c>
      <c r="E33" s="25" t="s">
        <v>54</v>
      </c>
      <c r="F33" s="29" t="s">
        <v>31</v>
      </c>
    </row>
    <row r="34" spans="1:6" x14ac:dyDescent="0.25">
      <c r="A34" s="348">
        <v>10000</v>
      </c>
      <c r="B34" s="351" t="s">
        <v>53</v>
      </c>
      <c r="C34" s="354" t="s">
        <v>29</v>
      </c>
      <c r="D34" s="24" t="s">
        <v>30</v>
      </c>
      <c r="E34" s="24" t="s">
        <v>30</v>
      </c>
      <c r="F34" s="25" t="s">
        <v>55</v>
      </c>
    </row>
    <row r="35" spans="1:6" x14ac:dyDescent="0.25">
      <c r="A35" s="349"/>
      <c r="B35" s="352"/>
      <c r="C35" s="352"/>
      <c r="D35" s="24" t="s">
        <v>30</v>
      </c>
      <c r="E35" s="24" t="s">
        <v>30</v>
      </c>
      <c r="F35" s="25" t="s">
        <v>56</v>
      </c>
    </row>
    <row r="36" spans="1:6" x14ac:dyDescent="0.25">
      <c r="A36" s="349"/>
      <c r="B36" s="352"/>
      <c r="C36" s="352"/>
      <c r="D36" s="24" t="s">
        <v>30</v>
      </c>
      <c r="E36" s="24" t="s">
        <v>30</v>
      </c>
      <c r="F36" s="25" t="s">
        <v>57</v>
      </c>
    </row>
    <row r="37" spans="1:6" x14ac:dyDescent="0.25">
      <c r="A37" s="349"/>
      <c r="B37" s="352"/>
      <c r="C37" s="352"/>
      <c r="D37" s="24" t="s">
        <v>30</v>
      </c>
      <c r="E37" s="24" t="s">
        <v>30</v>
      </c>
      <c r="F37" s="25" t="s">
        <v>58</v>
      </c>
    </row>
    <row r="38" spans="1:6" x14ac:dyDescent="0.25">
      <c r="A38" s="349"/>
      <c r="B38" s="352"/>
      <c r="C38" s="352"/>
      <c r="D38" s="24" t="s">
        <v>30</v>
      </c>
      <c r="E38" s="24" t="s">
        <v>30</v>
      </c>
      <c r="F38" s="25" t="s">
        <v>59</v>
      </c>
    </row>
    <row r="39" spans="1:6" x14ac:dyDescent="0.25">
      <c r="A39" s="349"/>
      <c r="B39" s="352"/>
      <c r="C39" s="352"/>
      <c r="D39" s="24" t="s">
        <v>30</v>
      </c>
      <c r="E39" s="24" t="s">
        <v>30</v>
      </c>
      <c r="F39" s="28" t="s">
        <v>60</v>
      </c>
    </row>
    <row r="40" spans="1:6" x14ac:dyDescent="0.25">
      <c r="A40" s="349"/>
      <c r="B40" s="352"/>
      <c r="C40" s="352"/>
      <c r="D40" s="24" t="s">
        <v>30</v>
      </c>
      <c r="E40" s="24" t="s">
        <v>30</v>
      </c>
      <c r="F40" s="25" t="s">
        <v>61</v>
      </c>
    </row>
    <row r="41" spans="1:6" x14ac:dyDescent="0.25">
      <c r="A41" s="349"/>
      <c r="B41" s="352"/>
      <c r="C41" s="352"/>
      <c r="D41" s="24" t="s">
        <v>30</v>
      </c>
      <c r="E41" s="24" t="s">
        <v>30</v>
      </c>
      <c r="F41" s="28" t="s">
        <v>62</v>
      </c>
    </row>
    <row r="42" spans="1:6" x14ac:dyDescent="0.25">
      <c r="A42" s="349"/>
      <c r="B42" s="352"/>
      <c r="C42" s="352"/>
      <c r="D42" s="24" t="s">
        <v>30</v>
      </c>
      <c r="E42" s="24" t="s">
        <v>30</v>
      </c>
      <c r="F42" s="25" t="s">
        <v>63</v>
      </c>
    </row>
    <row r="43" spans="1:6" x14ac:dyDescent="0.25">
      <c r="A43" s="349"/>
      <c r="B43" s="352"/>
      <c r="C43" s="352"/>
      <c r="D43" s="24" t="s">
        <v>30</v>
      </c>
      <c r="E43" s="24" t="s">
        <v>30</v>
      </c>
      <c r="F43" s="25" t="s">
        <v>64</v>
      </c>
    </row>
    <row r="44" spans="1:6" x14ac:dyDescent="0.25">
      <c r="A44" s="349"/>
      <c r="B44" s="352"/>
      <c r="C44" s="352"/>
      <c r="D44" s="24" t="s">
        <v>30</v>
      </c>
      <c r="E44" s="24" t="s">
        <v>30</v>
      </c>
      <c r="F44" s="25" t="s">
        <v>65</v>
      </c>
    </row>
    <row r="45" spans="1:6" x14ac:dyDescent="0.25">
      <c r="A45" s="349"/>
      <c r="B45" s="352"/>
      <c r="C45" s="352"/>
      <c r="D45" s="24" t="s">
        <v>30</v>
      </c>
      <c r="E45" s="24" t="s">
        <v>30</v>
      </c>
      <c r="F45" s="25" t="s">
        <v>66</v>
      </c>
    </row>
    <row r="46" spans="1:6" x14ac:dyDescent="0.25">
      <c r="A46" s="349"/>
      <c r="B46" s="352"/>
      <c r="C46" s="352"/>
      <c r="D46" s="24" t="s">
        <v>30</v>
      </c>
      <c r="E46" s="24" t="s">
        <v>30</v>
      </c>
      <c r="F46" s="25" t="s">
        <v>67</v>
      </c>
    </row>
    <row r="47" spans="1:6" x14ac:dyDescent="0.25">
      <c r="A47" s="349"/>
      <c r="B47" s="352"/>
      <c r="C47" s="352"/>
      <c r="D47" s="24" t="s">
        <v>30</v>
      </c>
      <c r="E47" s="24" t="s">
        <v>30</v>
      </c>
      <c r="F47" s="25" t="s">
        <v>68</v>
      </c>
    </row>
    <row r="48" spans="1:6" x14ac:dyDescent="0.25">
      <c r="A48" s="349"/>
      <c r="B48" s="352"/>
      <c r="C48" s="352"/>
      <c r="D48" s="24" t="s">
        <v>30</v>
      </c>
      <c r="E48" s="24" t="s">
        <v>30</v>
      </c>
      <c r="F48" s="25" t="s">
        <v>69</v>
      </c>
    </row>
    <row r="49" spans="1:6" x14ac:dyDescent="0.25">
      <c r="A49" s="350"/>
      <c r="B49" s="353"/>
      <c r="C49" s="353"/>
      <c r="D49" s="24" t="s">
        <v>30</v>
      </c>
      <c r="E49" s="24" t="s">
        <v>30</v>
      </c>
      <c r="F49" s="25" t="s">
        <v>70</v>
      </c>
    </row>
    <row r="50" spans="1:6" x14ac:dyDescent="0.25">
      <c r="A50" s="355"/>
      <c r="B50" s="331"/>
      <c r="C50" s="331"/>
      <c r="D50" s="331"/>
      <c r="E50" s="331"/>
      <c r="F50" s="331"/>
    </row>
    <row r="51" spans="1:6" x14ac:dyDescent="0.25">
      <c r="A51" s="345" t="s">
        <v>71</v>
      </c>
      <c r="B51" s="346"/>
      <c r="C51" s="346"/>
      <c r="D51" s="346"/>
      <c r="E51" s="346"/>
      <c r="F51" s="347"/>
    </row>
    <row r="52" spans="1:6" x14ac:dyDescent="0.25">
      <c r="A52" s="21" t="s">
        <v>23</v>
      </c>
      <c r="B52" s="22" t="s">
        <v>24</v>
      </c>
      <c r="C52" s="23" t="s">
        <v>25</v>
      </c>
      <c r="D52" s="22" t="s">
        <v>26</v>
      </c>
      <c r="E52" s="22" t="s">
        <v>27</v>
      </c>
      <c r="F52" s="22" t="s">
        <v>28</v>
      </c>
    </row>
    <row r="53" spans="1:6" x14ac:dyDescent="0.25">
      <c r="A53" s="26">
        <v>1</v>
      </c>
      <c r="B53" s="27">
        <v>2000</v>
      </c>
      <c r="C53" s="30" t="s">
        <v>72</v>
      </c>
      <c r="D53" s="29" t="s">
        <v>73</v>
      </c>
      <c r="E53" s="29" t="s">
        <v>73</v>
      </c>
      <c r="F53" s="25" t="s">
        <v>74</v>
      </c>
    </row>
    <row r="54" spans="1:6" x14ac:dyDescent="0.25">
      <c r="A54" s="26">
        <v>5</v>
      </c>
      <c r="B54" s="27">
        <v>2000</v>
      </c>
      <c r="C54" s="30" t="s">
        <v>72</v>
      </c>
      <c r="D54" s="29" t="s">
        <v>73</v>
      </c>
      <c r="E54" s="29" t="s">
        <v>73</v>
      </c>
      <c r="F54" s="25" t="s">
        <v>75</v>
      </c>
    </row>
    <row r="55" spans="1:6" x14ac:dyDescent="0.25">
      <c r="A55" s="26">
        <v>20</v>
      </c>
      <c r="B55" s="27">
        <v>2000</v>
      </c>
      <c r="C55" s="30" t="s">
        <v>72</v>
      </c>
      <c r="D55" s="29" t="s">
        <v>73</v>
      </c>
      <c r="E55" s="29" t="s">
        <v>73</v>
      </c>
      <c r="F55" s="25" t="s">
        <v>76</v>
      </c>
    </row>
    <row r="56" spans="1:6" x14ac:dyDescent="0.25">
      <c r="A56" s="26">
        <v>50</v>
      </c>
      <c r="B56" s="27">
        <v>2000</v>
      </c>
      <c r="C56" s="30" t="s">
        <v>72</v>
      </c>
      <c r="D56" s="29" t="s">
        <v>73</v>
      </c>
      <c r="E56" s="29" t="s">
        <v>73</v>
      </c>
      <c r="F56" s="25" t="s">
        <v>77</v>
      </c>
    </row>
    <row r="57" spans="1:6" x14ac:dyDescent="0.25">
      <c r="A57" s="355"/>
      <c r="B57" s="331"/>
      <c r="C57" s="331"/>
      <c r="D57" s="331"/>
      <c r="E57" s="331"/>
      <c r="F57" s="331"/>
    </row>
    <row r="58" spans="1:6" x14ac:dyDescent="0.25">
      <c r="A58" s="345" t="s">
        <v>78</v>
      </c>
      <c r="B58" s="346"/>
      <c r="C58" s="346"/>
      <c r="D58" s="346"/>
      <c r="E58" s="346"/>
      <c r="F58" s="347"/>
    </row>
    <row r="59" spans="1:6" x14ac:dyDescent="0.25">
      <c r="A59" s="21" t="s">
        <v>23</v>
      </c>
      <c r="B59" s="22" t="s">
        <v>24</v>
      </c>
      <c r="C59" s="23" t="s">
        <v>25</v>
      </c>
      <c r="D59" s="22" t="s">
        <v>26</v>
      </c>
      <c r="E59" s="22" t="s">
        <v>27</v>
      </c>
      <c r="F59" s="22" t="s">
        <v>28</v>
      </c>
    </row>
    <row r="60" spans="1:6" x14ac:dyDescent="0.25">
      <c r="A60" s="26">
        <v>1</v>
      </c>
      <c r="B60" s="27">
        <v>2000</v>
      </c>
      <c r="C60" s="30" t="s">
        <v>72</v>
      </c>
      <c r="D60" s="29" t="s">
        <v>73</v>
      </c>
      <c r="E60" s="29" t="s">
        <v>73</v>
      </c>
      <c r="F60" s="25" t="s">
        <v>74</v>
      </c>
    </row>
    <row r="61" spans="1:6" x14ac:dyDescent="0.25">
      <c r="A61" s="26">
        <v>5</v>
      </c>
      <c r="B61" s="27">
        <v>2000</v>
      </c>
      <c r="C61" s="30" t="s">
        <v>72</v>
      </c>
      <c r="D61" s="29" t="s">
        <v>73</v>
      </c>
      <c r="E61" s="29" t="s">
        <v>73</v>
      </c>
      <c r="F61" s="25" t="s">
        <v>75</v>
      </c>
    </row>
    <row r="62" spans="1:6" x14ac:dyDescent="0.25">
      <c r="A62" s="26">
        <v>10</v>
      </c>
      <c r="B62" s="27">
        <v>2000</v>
      </c>
      <c r="C62" s="30" t="s">
        <v>72</v>
      </c>
      <c r="D62" s="29" t="s">
        <v>73</v>
      </c>
      <c r="E62" s="29" t="s">
        <v>73</v>
      </c>
      <c r="F62" s="25" t="s">
        <v>76</v>
      </c>
    </row>
    <row r="63" spans="1:6" x14ac:dyDescent="0.25">
      <c r="A63" s="26">
        <v>20</v>
      </c>
      <c r="B63" s="27">
        <v>2000</v>
      </c>
      <c r="C63" s="30" t="s">
        <v>72</v>
      </c>
      <c r="D63" s="29" t="s">
        <v>73</v>
      </c>
      <c r="E63" s="29" t="s">
        <v>73</v>
      </c>
      <c r="F63" s="25" t="s">
        <v>77</v>
      </c>
    </row>
    <row r="64" spans="1:6" x14ac:dyDescent="0.25">
      <c r="A64" s="26">
        <v>50</v>
      </c>
      <c r="B64" s="27">
        <v>2000</v>
      </c>
      <c r="C64" s="30" t="s">
        <v>72</v>
      </c>
      <c r="D64" s="29" t="s">
        <v>73</v>
      </c>
      <c r="E64" s="29" t="s">
        <v>73</v>
      </c>
      <c r="F64" s="25" t="s">
        <v>79</v>
      </c>
    </row>
    <row r="65" spans="1:6" x14ac:dyDescent="0.25">
      <c r="A65" s="26">
        <v>100</v>
      </c>
      <c r="B65" s="27">
        <v>2000</v>
      </c>
      <c r="C65" s="30" t="s">
        <v>72</v>
      </c>
      <c r="D65" s="29" t="s">
        <v>73</v>
      </c>
      <c r="E65" s="29" t="s">
        <v>73</v>
      </c>
      <c r="F65" s="28" t="s">
        <v>80</v>
      </c>
    </row>
    <row r="66" spans="1:6" x14ac:dyDescent="0.25">
      <c r="A66" s="355"/>
      <c r="B66" s="331"/>
      <c r="C66" s="331"/>
      <c r="D66" s="331"/>
      <c r="E66" s="331"/>
      <c r="F66" s="331"/>
    </row>
    <row r="67" spans="1:6" x14ac:dyDescent="0.25">
      <c r="A67" s="345" t="s">
        <v>81</v>
      </c>
      <c r="B67" s="346"/>
      <c r="C67" s="346"/>
      <c r="D67" s="346"/>
      <c r="E67" s="346"/>
      <c r="F67" s="347"/>
    </row>
    <row r="68" spans="1:6" x14ac:dyDescent="0.25">
      <c r="A68" s="21" t="s">
        <v>23</v>
      </c>
      <c r="B68" s="22" t="s">
        <v>24</v>
      </c>
      <c r="C68" s="23" t="s">
        <v>25</v>
      </c>
      <c r="D68" s="22" t="s">
        <v>26</v>
      </c>
      <c r="E68" s="22" t="s">
        <v>27</v>
      </c>
      <c r="F68" s="22" t="s">
        <v>28</v>
      </c>
    </row>
    <row r="69" spans="1:6" x14ac:dyDescent="0.25">
      <c r="A69" s="26">
        <v>3</v>
      </c>
      <c r="B69" s="27">
        <v>2010</v>
      </c>
      <c r="C69" s="30" t="s">
        <v>72</v>
      </c>
      <c r="D69" s="29" t="s">
        <v>73</v>
      </c>
      <c r="E69" s="29" t="s">
        <v>73</v>
      </c>
      <c r="F69" s="28" t="s">
        <v>82</v>
      </c>
    </row>
    <row r="70" spans="1:6" x14ac:dyDescent="0.25">
      <c r="A70" s="26">
        <v>200</v>
      </c>
      <c r="B70" s="27">
        <v>2010</v>
      </c>
      <c r="C70" s="30" t="s">
        <v>72</v>
      </c>
      <c r="D70" s="29" t="s">
        <v>73</v>
      </c>
      <c r="E70" s="29" t="s">
        <v>73</v>
      </c>
      <c r="F70" s="28" t="s">
        <v>83</v>
      </c>
    </row>
    <row r="71" spans="1:6" x14ac:dyDescent="0.25">
      <c r="A71" s="26">
        <v>500</v>
      </c>
      <c r="B71" s="27">
        <v>2010</v>
      </c>
      <c r="C71" s="30" t="s">
        <v>72</v>
      </c>
      <c r="D71" s="29" t="s">
        <v>73</v>
      </c>
      <c r="E71" s="29" t="s">
        <v>73</v>
      </c>
      <c r="F71" s="28" t="s">
        <v>84</v>
      </c>
    </row>
    <row r="72" spans="1:6" x14ac:dyDescent="0.25">
      <c r="A72" s="355"/>
      <c r="B72" s="331"/>
      <c r="C72" s="331"/>
      <c r="D72" s="331"/>
      <c r="E72" s="331"/>
      <c r="F72" s="331"/>
    </row>
    <row r="73" spans="1:6" x14ac:dyDescent="0.25">
      <c r="A73" s="345" t="s">
        <v>85</v>
      </c>
      <c r="B73" s="346"/>
      <c r="C73" s="346"/>
      <c r="D73" s="346"/>
      <c r="E73" s="346"/>
      <c r="F73" s="347"/>
    </row>
    <row r="74" spans="1:6" x14ac:dyDescent="0.25">
      <c r="A74" s="21" t="s">
        <v>23</v>
      </c>
      <c r="B74" s="22" t="s">
        <v>24</v>
      </c>
      <c r="C74" s="23" t="s">
        <v>25</v>
      </c>
      <c r="D74" s="22" t="s">
        <v>26</v>
      </c>
      <c r="E74" s="22" t="s">
        <v>27</v>
      </c>
      <c r="F74" s="22" t="s">
        <v>28</v>
      </c>
    </row>
    <row r="75" spans="1:6" x14ac:dyDescent="0.25">
      <c r="A75" s="26">
        <v>10</v>
      </c>
      <c r="B75" s="27">
        <v>2017</v>
      </c>
      <c r="C75" s="30"/>
      <c r="D75" s="29"/>
      <c r="E75" s="29"/>
      <c r="F75" s="25"/>
    </row>
    <row r="76" spans="1:6" x14ac:dyDescent="0.25">
      <c r="A76" s="26">
        <v>20</v>
      </c>
      <c r="B76" s="27">
        <v>2017</v>
      </c>
      <c r="C76" s="30"/>
      <c r="D76" s="29"/>
      <c r="E76" s="29"/>
      <c r="F76" s="25"/>
    </row>
    <row r="77" spans="1:6" x14ac:dyDescent="0.25">
      <c r="A77" s="26">
        <v>50</v>
      </c>
      <c r="B77" s="27">
        <v>2017</v>
      </c>
      <c r="C77" s="30"/>
      <c r="D77" s="29"/>
      <c r="E77" s="29"/>
      <c r="F77" s="25"/>
    </row>
    <row r="78" spans="1:6" x14ac:dyDescent="0.25">
      <c r="A78" s="26">
        <v>100</v>
      </c>
      <c r="B78" s="27">
        <v>2017</v>
      </c>
      <c r="C78" s="30"/>
      <c r="D78" s="29" t="s">
        <v>73</v>
      </c>
      <c r="E78" s="29" t="s">
        <v>73</v>
      </c>
      <c r="F78" s="28" t="s">
        <v>86</v>
      </c>
    </row>
    <row r="79" spans="1:6" x14ac:dyDescent="0.25">
      <c r="A79" s="355"/>
      <c r="B79" s="331"/>
      <c r="C79" s="331"/>
      <c r="D79" s="331"/>
      <c r="E79" s="331"/>
      <c r="F79" s="331"/>
    </row>
    <row r="80" spans="1:6" x14ac:dyDescent="0.25">
      <c r="A80" s="356" t="s">
        <v>87</v>
      </c>
      <c r="B80" s="346"/>
      <c r="C80" s="346"/>
      <c r="D80" s="346"/>
      <c r="E80" s="346"/>
      <c r="F80" s="347"/>
    </row>
    <row r="81" spans="1:6" x14ac:dyDescent="0.25">
      <c r="A81" s="21" t="s">
        <v>23</v>
      </c>
      <c r="B81" s="22" t="s">
        <v>24</v>
      </c>
      <c r="C81" s="23" t="s">
        <v>25</v>
      </c>
      <c r="D81" s="22" t="s">
        <v>26</v>
      </c>
      <c r="E81" s="22" t="s">
        <v>27</v>
      </c>
      <c r="F81" s="22" t="s">
        <v>28</v>
      </c>
    </row>
    <row r="82" spans="1:6" x14ac:dyDescent="0.25">
      <c r="A82" s="26">
        <v>10</v>
      </c>
      <c r="B82" s="31">
        <v>2018</v>
      </c>
      <c r="C82" s="30"/>
      <c r="D82" s="29" t="s">
        <v>73</v>
      </c>
      <c r="E82" s="29" t="s">
        <v>73</v>
      </c>
      <c r="F82" s="28" t="s">
        <v>88</v>
      </c>
    </row>
    <row r="83" spans="1:6" x14ac:dyDescent="0.25">
      <c r="A83" s="26">
        <v>20</v>
      </c>
      <c r="B83" s="31">
        <v>2018</v>
      </c>
      <c r="C83" s="30"/>
      <c r="D83" s="29" t="s">
        <v>73</v>
      </c>
      <c r="E83" s="29" t="s">
        <v>73</v>
      </c>
      <c r="F83" s="28" t="s">
        <v>89</v>
      </c>
    </row>
    <row r="84" spans="1:6" x14ac:dyDescent="0.25">
      <c r="A84" s="26">
        <v>50</v>
      </c>
      <c r="B84" s="31">
        <v>2018</v>
      </c>
      <c r="C84" s="30"/>
      <c r="D84" s="29" t="s">
        <v>73</v>
      </c>
      <c r="E84" s="29" t="s">
        <v>73</v>
      </c>
      <c r="F84" s="28" t="s">
        <v>90</v>
      </c>
    </row>
    <row r="85" spans="1:6" x14ac:dyDescent="0.25">
      <c r="A85" s="32">
        <v>200</v>
      </c>
      <c r="B85" s="31">
        <v>2018</v>
      </c>
      <c r="C85" s="30"/>
      <c r="D85" s="29" t="s">
        <v>73</v>
      </c>
      <c r="E85" s="29" t="s">
        <v>73</v>
      </c>
      <c r="F85" s="28" t="s">
        <v>91</v>
      </c>
    </row>
    <row r="86" spans="1:6" x14ac:dyDescent="0.25">
      <c r="A86" s="32">
        <v>500</v>
      </c>
      <c r="B86" s="31">
        <v>2018</v>
      </c>
      <c r="C86" s="30"/>
      <c r="D86" s="29" t="s">
        <v>73</v>
      </c>
      <c r="E86" s="29" t="s">
        <v>73</v>
      </c>
      <c r="F86" s="28" t="s">
        <v>84</v>
      </c>
    </row>
    <row r="87" spans="1:6" x14ac:dyDescent="0.25">
      <c r="A87" s="355"/>
      <c r="B87" s="331"/>
      <c r="C87" s="331"/>
      <c r="D87" s="331"/>
      <c r="E87" s="331"/>
      <c r="F87" s="331"/>
    </row>
    <row r="88" spans="1:6" x14ac:dyDescent="0.25">
      <c r="A88" s="356" t="s">
        <v>92</v>
      </c>
      <c r="B88" s="346"/>
      <c r="C88" s="346"/>
      <c r="D88" s="346"/>
      <c r="E88" s="346"/>
      <c r="F88" s="347"/>
    </row>
    <row r="89" spans="1:6" x14ac:dyDescent="0.25">
      <c r="A89" s="21" t="s">
        <v>23</v>
      </c>
      <c r="B89" s="22" t="s">
        <v>24</v>
      </c>
      <c r="C89" s="23" t="s">
        <v>25</v>
      </c>
      <c r="D89" s="22" t="s">
        <v>26</v>
      </c>
      <c r="E89" s="22" t="s">
        <v>27</v>
      </c>
      <c r="F89" s="22" t="s">
        <v>28</v>
      </c>
    </row>
    <row r="90" spans="1:6" x14ac:dyDescent="0.25">
      <c r="A90" s="32">
        <v>10</v>
      </c>
      <c r="B90" s="31">
        <v>2021</v>
      </c>
      <c r="C90" s="30"/>
      <c r="D90" s="28" t="s">
        <v>93</v>
      </c>
      <c r="E90" s="28" t="s">
        <v>93</v>
      </c>
      <c r="F90" s="28" t="s">
        <v>94</v>
      </c>
    </row>
    <row r="91" spans="1:6" x14ac:dyDescent="0.25">
      <c r="A91" s="26">
        <v>20</v>
      </c>
      <c r="B91" s="31">
        <v>2021</v>
      </c>
      <c r="C91" s="30"/>
      <c r="D91" s="28" t="s">
        <v>93</v>
      </c>
      <c r="E91" s="28" t="s">
        <v>93</v>
      </c>
      <c r="F91" s="28" t="s">
        <v>95</v>
      </c>
    </row>
    <row r="92" spans="1:6" x14ac:dyDescent="0.25">
      <c r="A92" s="32">
        <v>50</v>
      </c>
      <c r="B92" s="31">
        <v>2021</v>
      </c>
      <c r="C92" s="30"/>
      <c r="D92" s="28" t="s">
        <v>93</v>
      </c>
      <c r="E92" s="28" t="s">
        <v>93</v>
      </c>
      <c r="F92" s="28" t="s">
        <v>93</v>
      </c>
    </row>
    <row r="93" spans="1:6" x14ac:dyDescent="0.25">
      <c r="A93" s="32">
        <v>100</v>
      </c>
      <c r="B93" s="31">
        <v>2021</v>
      </c>
      <c r="C93" s="30"/>
      <c r="D93" s="28" t="s">
        <v>93</v>
      </c>
      <c r="E93" s="28" t="s">
        <v>93</v>
      </c>
      <c r="F93" s="28" t="s">
        <v>93</v>
      </c>
    </row>
    <row r="94" spans="1:6" x14ac:dyDescent="0.25">
      <c r="A94" s="32">
        <v>200</v>
      </c>
      <c r="B94" s="31">
        <v>2021</v>
      </c>
      <c r="C94" s="30"/>
      <c r="D94" s="28" t="s">
        <v>93</v>
      </c>
      <c r="E94" s="28" t="s">
        <v>93</v>
      </c>
      <c r="F94" s="28" t="s">
        <v>93</v>
      </c>
    </row>
    <row r="95" spans="1:6" x14ac:dyDescent="0.25">
      <c r="A95" s="32">
        <v>500</v>
      </c>
      <c r="B95" s="31">
        <v>2021</v>
      </c>
      <c r="C95" s="30"/>
      <c r="D95" s="28" t="s">
        <v>93</v>
      </c>
      <c r="E95" s="28" t="s">
        <v>93</v>
      </c>
      <c r="F95" s="28" t="s">
        <v>93</v>
      </c>
    </row>
    <row r="96" spans="1:6" x14ac:dyDescent="0.25">
      <c r="A96" s="355"/>
      <c r="B96" s="331"/>
      <c r="C96" s="331"/>
      <c r="D96" s="331"/>
      <c r="E96" s="331"/>
      <c r="F96" s="331"/>
    </row>
    <row r="97" spans="1:6" x14ac:dyDescent="0.25">
      <c r="A97" s="33" t="s">
        <v>96</v>
      </c>
      <c r="B97" s="13"/>
      <c r="C97" s="13"/>
      <c r="D97" s="13"/>
      <c r="E97" s="13"/>
      <c r="F97" s="13"/>
    </row>
    <row r="98" spans="1:6" x14ac:dyDescent="0.25">
      <c r="A98" s="34" t="s">
        <v>97</v>
      </c>
      <c r="B98" s="13"/>
      <c r="C98" s="13"/>
      <c r="D98" s="13"/>
      <c r="E98" s="13"/>
      <c r="F98" s="13"/>
    </row>
    <row r="99" spans="1:6" x14ac:dyDescent="0.25">
      <c r="A99" s="357" t="str">
        <f>HYPERLINK("http://www.bonistika.net/index.php?site=1&amp;par=1&amp;id=125","Бонистика-Клуб")</f>
        <v>Бонистика-Клуб</v>
      </c>
      <c r="B99" s="331"/>
      <c r="C99" s="13"/>
      <c r="D99" s="13"/>
      <c r="E99" s="13"/>
      <c r="F99" s="13"/>
    </row>
    <row r="100" spans="1:6" x14ac:dyDescent="0.25">
      <c r="A100" s="357" t="str">
        <f>HYPERLINK("http://www.fox-notes.ru/img_sng/sng_tadjik.htm","Каталог бумажных денежных знаков (бон)")</f>
        <v>Каталог бумажных денежных знаков (бон)</v>
      </c>
      <c r="B100" s="331"/>
      <c r="C100" s="331"/>
      <c r="D100" s="331"/>
      <c r="E100" s="13"/>
      <c r="F100" s="13"/>
    </row>
    <row r="101" spans="1:6" x14ac:dyDescent="0.25">
      <c r="A101" s="357" t="str">
        <f>HYPERLINK("http://www.moneyball.info/71400-obrazcy-kupjur-i-monet-raznykh-stran-tadzhikskijj.html","Таджикский сомони - TJS - 972 - Республика Таджикистан")</f>
        <v>Таджикский сомони - TJS - 972 - Республика Таджикистан</v>
      </c>
      <c r="B101" s="331"/>
      <c r="C101" s="331"/>
      <c r="D101" s="331"/>
      <c r="E101" s="331"/>
      <c r="F101" s="13"/>
    </row>
    <row r="102" spans="1:6" x14ac:dyDescent="0.25">
      <c r="F102" s="13"/>
    </row>
  </sheetData>
  <mergeCells count="44">
    <mergeCell ref="A100:D100"/>
    <mergeCell ref="A101:E101"/>
    <mergeCell ref="A66:F66"/>
    <mergeCell ref="A67:F67"/>
    <mergeCell ref="A72:F72"/>
    <mergeCell ref="A73:F73"/>
    <mergeCell ref="A79:F79"/>
    <mergeCell ref="A80:F80"/>
    <mergeCell ref="A87:F87"/>
    <mergeCell ref="A57:F57"/>
    <mergeCell ref="A58:F58"/>
    <mergeCell ref="A88:F88"/>
    <mergeCell ref="A96:F96"/>
    <mergeCell ref="A99:B99"/>
    <mergeCell ref="A34:A49"/>
    <mergeCell ref="B34:B49"/>
    <mergeCell ref="C34:C49"/>
    <mergeCell ref="A50:F50"/>
    <mergeCell ref="A51:F51"/>
    <mergeCell ref="B29:B32"/>
    <mergeCell ref="C29:C32"/>
    <mergeCell ref="A22:A24"/>
    <mergeCell ref="B22:B24"/>
    <mergeCell ref="C22:C24"/>
    <mergeCell ref="A25:A28"/>
    <mergeCell ref="B25:B28"/>
    <mergeCell ref="C25:C28"/>
    <mergeCell ref="A29:A32"/>
    <mergeCell ref="B18:B21"/>
    <mergeCell ref="C18:C21"/>
    <mergeCell ref="A11:A12"/>
    <mergeCell ref="B11:B12"/>
    <mergeCell ref="C11:C12"/>
    <mergeCell ref="A13:A17"/>
    <mergeCell ref="B13:B17"/>
    <mergeCell ref="C13:C17"/>
    <mergeCell ref="A18:A21"/>
    <mergeCell ref="A1:F1"/>
    <mergeCell ref="A3:A5"/>
    <mergeCell ref="B3:B5"/>
    <mergeCell ref="C3:C5"/>
    <mergeCell ref="A6:A9"/>
    <mergeCell ref="B6:B9"/>
    <mergeCell ref="C6:C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heetViews>
  <sheetFormatPr defaultColWidth="17.28515625" defaultRowHeight="15" customHeight="1" x14ac:dyDescent="0.25"/>
  <cols>
    <col min="1" max="1" width="0.85546875" customWidth="1"/>
    <col min="2" max="2" width="8.7109375" customWidth="1"/>
    <col min="3" max="3" width="4.42578125" customWidth="1"/>
    <col min="4" max="5" width="4" customWidth="1"/>
    <col min="6" max="6" width="3.85546875" customWidth="1"/>
    <col min="7" max="7" width="4.28515625" customWidth="1"/>
    <col min="8" max="9" width="4.5703125" customWidth="1"/>
    <col min="10" max="10" width="4.7109375" customWidth="1"/>
    <col min="11" max="11" width="5.140625" customWidth="1"/>
    <col min="12" max="12" width="10.140625" customWidth="1"/>
    <col min="13" max="13" width="0.7109375" customWidth="1"/>
  </cols>
  <sheetData>
    <row r="1" spans="1:13" ht="3.75" customHeight="1" x14ac:dyDescent="0.25">
      <c r="B1" s="358"/>
      <c r="C1" s="331"/>
      <c r="D1" s="331"/>
      <c r="E1" s="331"/>
      <c r="F1" s="331"/>
      <c r="G1" s="331"/>
      <c r="H1" s="331"/>
      <c r="I1" s="331"/>
      <c r="J1" s="331"/>
      <c r="K1" s="331"/>
      <c r="L1" s="331"/>
    </row>
    <row r="2" spans="1:13" x14ac:dyDescent="0.25">
      <c r="B2" s="359" t="s">
        <v>98</v>
      </c>
      <c r="C2" s="360"/>
      <c r="D2" s="360"/>
      <c r="E2" s="360"/>
      <c r="F2" s="360"/>
      <c r="G2" s="360"/>
      <c r="H2" s="360"/>
      <c r="I2" s="360"/>
      <c r="J2" s="360"/>
      <c r="K2" s="360"/>
      <c r="L2" s="361"/>
    </row>
    <row r="3" spans="1:13" ht="15.75" customHeight="1" x14ac:dyDescent="0.25">
      <c r="B3" s="362" t="s">
        <v>99</v>
      </c>
      <c r="C3" s="363"/>
      <c r="D3" s="363"/>
      <c r="E3" s="363"/>
      <c r="F3" s="363"/>
      <c r="G3" s="363"/>
      <c r="H3" s="363"/>
      <c r="I3" s="363"/>
      <c r="J3" s="363"/>
      <c r="K3" s="363"/>
      <c r="L3" s="364"/>
      <c r="M3" s="36"/>
    </row>
    <row r="4" spans="1:13" x14ac:dyDescent="0.25">
      <c r="A4" s="365"/>
      <c r="B4" s="366" t="s">
        <v>24</v>
      </c>
      <c r="C4" s="374" t="s">
        <v>100</v>
      </c>
      <c r="D4" s="375"/>
      <c r="E4" s="375"/>
      <c r="F4" s="375"/>
      <c r="G4" s="375"/>
      <c r="H4" s="375"/>
      <c r="I4" s="375"/>
      <c r="J4" s="375"/>
      <c r="K4" s="375"/>
      <c r="L4" s="368" t="s">
        <v>101</v>
      </c>
      <c r="M4" s="369"/>
    </row>
    <row r="5" spans="1:13" ht="15.75" customHeight="1" x14ac:dyDescent="0.25">
      <c r="A5" s="331"/>
      <c r="B5" s="367"/>
      <c r="C5" s="38">
        <v>1</v>
      </c>
      <c r="D5" s="39">
        <v>3</v>
      </c>
      <c r="E5" s="39">
        <v>5</v>
      </c>
      <c r="F5" s="39">
        <v>10</v>
      </c>
      <c r="G5" s="39">
        <v>20</v>
      </c>
      <c r="H5" s="39">
        <v>50</v>
      </c>
      <c r="I5" s="39">
        <v>100</v>
      </c>
      <c r="J5" s="40">
        <v>200</v>
      </c>
      <c r="K5" s="41">
        <v>500</v>
      </c>
      <c r="L5" s="367"/>
      <c r="M5" s="331"/>
    </row>
    <row r="6" spans="1:13" ht="15.75" customHeight="1" x14ac:dyDescent="0.25">
      <c r="A6" s="331"/>
      <c r="B6" s="42">
        <v>1999</v>
      </c>
      <c r="C6" s="43">
        <v>12</v>
      </c>
      <c r="D6" s="44"/>
      <c r="E6" s="45">
        <v>8</v>
      </c>
      <c r="F6" s="46">
        <v>5</v>
      </c>
      <c r="G6" s="47">
        <v>5</v>
      </c>
      <c r="H6" s="47">
        <v>4</v>
      </c>
      <c r="I6" s="48">
        <v>3</v>
      </c>
      <c r="J6" s="49"/>
      <c r="K6" s="50"/>
      <c r="L6" s="51">
        <f>SUM(C6:K6)</f>
        <v>37</v>
      </c>
      <c r="M6" s="331"/>
    </row>
    <row r="7" spans="1:13" ht="1.5" customHeight="1" x14ac:dyDescent="0.25">
      <c r="A7" s="331"/>
      <c r="B7" s="52"/>
      <c r="C7" s="53"/>
      <c r="D7" s="54"/>
      <c r="E7" s="55"/>
      <c r="F7" s="55"/>
      <c r="G7" s="54"/>
      <c r="H7" s="54"/>
      <c r="I7" s="54"/>
      <c r="J7" s="54"/>
      <c r="K7" s="56"/>
      <c r="L7" s="57"/>
      <c r="M7" s="331"/>
    </row>
    <row r="8" spans="1:13" ht="15.75" customHeight="1" x14ac:dyDescent="0.25">
      <c r="A8" s="331"/>
      <c r="B8" s="58">
        <v>2010</v>
      </c>
      <c r="C8" s="59">
        <v>14</v>
      </c>
      <c r="D8" s="60">
        <v>7</v>
      </c>
      <c r="E8" s="60">
        <v>6</v>
      </c>
      <c r="F8" s="61">
        <v>6</v>
      </c>
      <c r="G8" s="60">
        <v>4</v>
      </c>
      <c r="H8" s="62"/>
      <c r="I8" s="62"/>
      <c r="J8" s="60">
        <v>3</v>
      </c>
      <c r="K8" s="63">
        <v>2</v>
      </c>
      <c r="L8" s="64">
        <f>SUM(C8:K8)</f>
        <v>42</v>
      </c>
      <c r="M8" s="331"/>
    </row>
    <row r="9" spans="1:13" ht="1.5" customHeight="1" x14ac:dyDescent="0.25">
      <c r="A9" s="331"/>
      <c r="B9" s="58"/>
      <c r="C9" s="65"/>
      <c r="D9" s="66"/>
      <c r="E9" s="62"/>
      <c r="F9" s="66"/>
      <c r="G9" s="62"/>
      <c r="H9" s="62"/>
      <c r="I9" s="62"/>
      <c r="J9" s="62"/>
      <c r="K9" s="67"/>
      <c r="L9" s="64"/>
      <c r="M9" s="331"/>
    </row>
    <row r="10" spans="1:13" ht="15.75" customHeight="1" x14ac:dyDescent="0.25">
      <c r="A10" s="331"/>
      <c r="B10" s="58">
        <v>2012</v>
      </c>
      <c r="C10" s="68"/>
      <c r="D10" s="62"/>
      <c r="E10" s="60">
        <v>7</v>
      </c>
      <c r="F10" s="60">
        <v>7</v>
      </c>
      <c r="G10" s="37"/>
      <c r="H10" s="62"/>
      <c r="I10" s="62"/>
      <c r="J10" s="62"/>
      <c r="K10" s="67"/>
      <c r="L10" s="64">
        <f>SUM(C10:K10)</f>
        <v>14</v>
      </c>
      <c r="M10" s="331"/>
    </row>
    <row r="11" spans="1:13" ht="1.5" customHeight="1" x14ac:dyDescent="0.25">
      <c r="A11" s="331"/>
      <c r="B11" s="58"/>
      <c r="C11" s="68"/>
      <c r="D11" s="62"/>
      <c r="E11" s="62"/>
      <c r="F11" s="62"/>
      <c r="G11" s="62"/>
      <c r="H11" s="62"/>
      <c r="I11" s="62"/>
      <c r="J11" s="62"/>
      <c r="K11" s="67"/>
      <c r="L11" s="64"/>
      <c r="M11" s="331"/>
    </row>
    <row r="12" spans="1:13" ht="15.75" customHeight="1" x14ac:dyDescent="0.25">
      <c r="A12" s="331"/>
      <c r="B12" s="58">
        <v>2013</v>
      </c>
      <c r="C12" s="68"/>
      <c r="D12" s="62"/>
      <c r="E12" s="62"/>
      <c r="F12" s="62"/>
      <c r="G12" s="60">
        <v>6</v>
      </c>
      <c r="H12" s="60">
        <v>7</v>
      </c>
      <c r="I12" s="60">
        <v>5</v>
      </c>
      <c r="J12" s="62"/>
      <c r="K12" s="67"/>
      <c r="L12" s="64">
        <f>SUM(C12:K12)</f>
        <v>18</v>
      </c>
      <c r="M12" s="331"/>
    </row>
    <row r="13" spans="1:13" ht="1.5" customHeight="1" x14ac:dyDescent="0.25">
      <c r="A13" s="331"/>
      <c r="B13" s="58"/>
      <c r="C13" s="68"/>
      <c r="D13" s="62"/>
      <c r="E13" s="62"/>
      <c r="F13" s="62"/>
      <c r="G13" s="62"/>
      <c r="H13" s="62"/>
      <c r="I13" s="62"/>
      <c r="J13" s="62"/>
      <c r="K13" s="67"/>
      <c r="L13" s="64"/>
      <c r="M13" s="331"/>
    </row>
    <row r="14" spans="1:13" ht="15.75" customHeight="1" x14ac:dyDescent="0.25">
      <c r="A14" s="331"/>
      <c r="B14" s="58">
        <v>2017</v>
      </c>
      <c r="C14" s="69" t="s">
        <v>102</v>
      </c>
      <c r="D14" s="70" t="s">
        <v>102</v>
      </c>
      <c r="E14" s="70" t="s">
        <v>102</v>
      </c>
      <c r="F14" s="60">
        <v>6</v>
      </c>
      <c r="G14" s="60">
        <v>4</v>
      </c>
      <c r="H14" s="60">
        <v>5</v>
      </c>
      <c r="I14" s="60">
        <v>9</v>
      </c>
      <c r="J14" s="62"/>
      <c r="K14" s="67"/>
      <c r="L14" s="64">
        <f>SUM(C14:K14)</f>
        <v>24</v>
      </c>
      <c r="M14" s="331"/>
    </row>
    <row r="15" spans="1:13" ht="1.5" customHeight="1" x14ac:dyDescent="0.25">
      <c r="A15" s="331"/>
      <c r="B15" s="58"/>
      <c r="C15" s="71"/>
      <c r="D15" s="72"/>
      <c r="E15" s="72"/>
      <c r="F15" s="62"/>
      <c r="G15" s="62"/>
      <c r="H15" s="62"/>
      <c r="I15" s="62"/>
      <c r="J15" s="62"/>
      <c r="K15" s="67"/>
      <c r="L15" s="64"/>
      <c r="M15" s="331"/>
    </row>
    <row r="16" spans="1:13" ht="16.5" customHeight="1" x14ac:dyDescent="0.25">
      <c r="A16" s="331"/>
      <c r="B16" s="73">
        <v>2018</v>
      </c>
      <c r="C16" s="74"/>
      <c r="D16" s="75"/>
      <c r="E16" s="75"/>
      <c r="F16" s="76">
        <v>9</v>
      </c>
      <c r="G16" s="76">
        <v>7</v>
      </c>
      <c r="H16" s="76">
        <v>6</v>
      </c>
      <c r="I16" s="66"/>
      <c r="J16" s="76">
        <v>3</v>
      </c>
      <c r="K16" s="77">
        <v>2</v>
      </c>
      <c r="L16" s="78">
        <f>SUM(C16:K16)</f>
        <v>27</v>
      </c>
      <c r="M16" s="331"/>
    </row>
    <row r="17" spans="1:13" ht="2.25" customHeight="1" x14ac:dyDescent="0.25">
      <c r="A17" s="331"/>
      <c r="B17" s="58"/>
      <c r="C17" s="71"/>
      <c r="D17" s="72"/>
      <c r="E17" s="72"/>
      <c r="F17" s="79"/>
      <c r="G17" s="79"/>
      <c r="H17" s="79"/>
      <c r="I17" s="79"/>
      <c r="J17" s="79"/>
      <c r="K17" s="80"/>
      <c r="L17" s="64"/>
      <c r="M17" s="331"/>
    </row>
    <row r="18" spans="1:13" ht="16.5" customHeight="1" x14ac:dyDescent="0.25">
      <c r="A18" s="331"/>
      <c r="B18" s="73">
        <v>2021</v>
      </c>
      <c r="C18" s="74"/>
      <c r="D18" s="75"/>
      <c r="E18" s="75"/>
      <c r="F18" s="81"/>
      <c r="G18" s="76">
        <v>2</v>
      </c>
      <c r="H18" s="82">
        <v>3</v>
      </c>
      <c r="I18" s="81"/>
      <c r="J18" s="81"/>
      <c r="K18" s="83"/>
      <c r="L18" s="78">
        <f>SUM(C18:K18)</f>
        <v>5</v>
      </c>
      <c r="M18" s="331"/>
    </row>
    <row r="19" spans="1:13" ht="25.5" customHeight="1" x14ac:dyDescent="0.25">
      <c r="A19" s="331"/>
      <c r="B19" s="84" t="s">
        <v>101</v>
      </c>
      <c r="C19" s="85">
        <f t="shared" ref="C19:L19" si="0">SUM(C6:C18)</f>
        <v>26</v>
      </c>
      <c r="D19" s="86">
        <f t="shared" si="0"/>
        <v>7</v>
      </c>
      <c r="E19" s="86">
        <f t="shared" si="0"/>
        <v>21</v>
      </c>
      <c r="F19" s="86">
        <f t="shared" si="0"/>
        <v>33</v>
      </c>
      <c r="G19" s="86">
        <f t="shared" si="0"/>
        <v>28</v>
      </c>
      <c r="H19" s="86">
        <f t="shared" si="0"/>
        <v>25</v>
      </c>
      <c r="I19" s="86">
        <f t="shared" si="0"/>
        <v>17</v>
      </c>
      <c r="J19" s="86">
        <f t="shared" si="0"/>
        <v>6</v>
      </c>
      <c r="K19" s="87">
        <f t="shared" si="0"/>
        <v>4</v>
      </c>
      <c r="L19" s="88">
        <f t="shared" si="0"/>
        <v>167</v>
      </c>
      <c r="M19" s="331"/>
    </row>
    <row r="20" spans="1:13" ht="3.75" customHeight="1" x14ac:dyDescent="0.25">
      <c r="A20" s="35"/>
      <c r="B20" s="35"/>
      <c r="C20" s="358"/>
      <c r="D20" s="331"/>
      <c r="E20" s="331"/>
      <c r="F20" s="331"/>
      <c r="G20" s="331"/>
      <c r="H20" s="331"/>
      <c r="I20" s="331"/>
      <c r="J20" s="331"/>
      <c r="K20" s="331"/>
      <c r="L20" s="331"/>
      <c r="M20" s="35"/>
    </row>
    <row r="21" spans="1:13" ht="17.25" customHeight="1" x14ac:dyDescent="0.25">
      <c r="B21" s="376"/>
      <c r="C21" s="89" t="s">
        <v>103</v>
      </c>
      <c r="D21" s="90">
        <v>12</v>
      </c>
      <c r="E21" s="91" t="s">
        <v>104</v>
      </c>
      <c r="F21" s="378" t="s">
        <v>105</v>
      </c>
      <c r="G21" s="360"/>
      <c r="H21" s="360"/>
      <c r="I21" s="360"/>
      <c r="J21" s="360"/>
      <c r="K21" s="360"/>
      <c r="L21" s="361"/>
    </row>
    <row r="22" spans="1:13" ht="17.25" customHeight="1" x14ac:dyDescent="0.25">
      <c r="B22" s="377"/>
      <c r="C22" s="92"/>
      <c r="D22" s="93">
        <v>8</v>
      </c>
      <c r="E22" s="94" t="s">
        <v>104</v>
      </c>
      <c r="F22" s="379" t="s">
        <v>106</v>
      </c>
      <c r="G22" s="331"/>
      <c r="H22" s="331"/>
      <c r="I22" s="331"/>
      <c r="J22" s="331"/>
      <c r="K22" s="331"/>
      <c r="L22" s="380"/>
    </row>
    <row r="23" spans="1:13" ht="17.25" customHeight="1" x14ac:dyDescent="0.25">
      <c r="B23" s="377"/>
      <c r="C23" s="92"/>
      <c r="D23" s="95">
        <v>5</v>
      </c>
      <c r="E23" s="94" t="s">
        <v>104</v>
      </c>
      <c r="F23" s="379" t="s">
        <v>107</v>
      </c>
      <c r="G23" s="331"/>
      <c r="H23" s="331"/>
      <c r="I23" s="331"/>
      <c r="J23" s="331"/>
      <c r="K23" s="331"/>
      <c r="L23" s="380"/>
    </row>
    <row r="24" spans="1:13" ht="17.25" customHeight="1" x14ac:dyDescent="0.25">
      <c r="B24" s="377"/>
      <c r="C24" s="96"/>
      <c r="D24" s="97" t="s">
        <v>102</v>
      </c>
      <c r="E24" s="98" t="s">
        <v>104</v>
      </c>
      <c r="F24" s="381" t="s">
        <v>108</v>
      </c>
      <c r="G24" s="363"/>
      <c r="H24" s="363"/>
      <c r="I24" s="363"/>
      <c r="J24" s="363"/>
      <c r="K24" s="363"/>
      <c r="L24" s="364"/>
    </row>
    <row r="25" spans="1:13" ht="3" customHeight="1" x14ac:dyDescent="0.25">
      <c r="B25" s="377"/>
      <c r="C25" s="92"/>
      <c r="D25" s="99"/>
      <c r="E25" s="99"/>
      <c r="F25" s="99"/>
      <c r="G25" s="99"/>
      <c r="H25" s="99"/>
      <c r="I25" s="99"/>
      <c r="J25" s="99"/>
      <c r="K25" s="99"/>
      <c r="L25" s="100"/>
    </row>
    <row r="26" spans="1:13" ht="15.75" customHeight="1" x14ac:dyDescent="0.25">
      <c r="B26" s="367"/>
      <c r="C26" s="370" t="s">
        <v>109</v>
      </c>
      <c r="D26" s="371"/>
      <c r="E26" s="371"/>
      <c r="F26" s="371"/>
      <c r="G26" s="371"/>
      <c r="H26" s="371"/>
      <c r="I26" s="371"/>
      <c r="J26" s="371"/>
      <c r="K26" s="371"/>
      <c r="L26" s="372"/>
    </row>
    <row r="27" spans="1:13" ht="3" customHeight="1" x14ac:dyDescent="0.25">
      <c r="B27" s="373"/>
      <c r="C27" s="360"/>
      <c r="D27" s="360"/>
      <c r="E27" s="360"/>
      <c r="F27" s="360"/>
      <c r="G27" s="360"/>
      <c r="H27" s="360"/>
      <c r="I27" s="360"/>
      <c r="J27" s="360"/>
      <c r="K27" s="360"/>
      <c r="L27" s="360"/>
    </row>
  </sheetData>
  <mergeCells count="16">
    <mergeCell ref="M4:M19"/>
    <mergeCell ref="C26:L26"/>
    <mergeCell ref="B27:L27"/>
    <mergeCell ref="C4:K4"/>
    <mergeCell ref="C20:L20"/>
    <mergeCell ref="B21:B26"/>
    <mergeCell ref="F21:L21"/>
    <mergeCell ref="F22:L22"/>
    <mergeCell ref="F23:L23"/>
    <mergeCell ref="F24:L24"/>
    <mergeCell ref="B1:L1"/>
    <mergeCell ref="B2:L2"/>
    <mergeCell ref="B3:L3"/>
    <mergeCell ref="A4:A19"/>
    <mergeCell ref="B4:B5"/>
    <mergeCell ref="L4:L5"/>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CF9"/>
  <sheetViews>
    <sheetView workbookViewId="0">
      <pane xSplit="2" topLeftCell="C1" activePane="topRight" state="frozen"/>
      <selection pane="topRight" activeCell="D2" sqref="D2"/>
    </sheetView>
  </sheetViews>
  <sheetFormatPr defaultColWidth="17.28515625" defaultRowHeight="15" customHeight="1" x14ac:dyDescent="0.25"/>
  <cols>
    <col min="1" max="1" width="8" customWidth="1"/>
    <col min="2" max="2" width="9" customWidth="1"/>
    <col min="3" max="3" width="6" customWidth="1"/>
    <col min="4" max="84" width="9" customWidth="1"/>
  </cols>
  <sheetData>
    <row r="1" spans="1:84" x14ac:dyDescent="0.25">
      <c r="A1" s="1"/>
      <c r="B1" s="101"/>
      <c r="C1" s="1" t="s">
        <v>110</v>
      </c>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row>
    <row r="2" spans="1:84" x14ac:dyDescent="0.25">
      <c r="A2" s="103" t="s">
        <v>111</v>
      </c>
      <c r="B2" s="104" t="s">
        <v>112</v>
      </c>
      <c r="C2" s="105" t="s">
        <v>113</v>
      </c>
      <c r="D2" s="106" t="s">
        <v>114</v>
      </c>
      <c r="E2" s="106" t="s">
        <v>115</v>
      </c>
      <c r="F2" s="106" t="s">
        <v>116</v>
      </c>
      <c r="G2" s="106" t="s">
        <v>117</v>
      </c>
      <c r="H2" s="106" t="s">
        <v>118</v>
      </c>
      <c r="I2" s="106" t="s">
        <v>119</v>
      </c>
      <c r="J2" s="106" t="s">
        <v>120</v>
      </c>
      <c r="K2" s="106" t="s">
        <v>121</v>
      </c>
      <c r="L2" s="106" t="s">
        <v>122</v>
      </c>
      <c r="M2" s="106" t="s">
        <v>123</v>
      </c>
      <c r="N2" s="106" t="s">
        <v>124</v>
      </c>
      <c r="O2" s="106" t="s">
        <v>125</v>
      </c>
      <c r="P2" s="106" t="s">
        <v>126</v>
      </c>
      <c r="Q2" s="106" t="s">
        <v>127</v>
      </c>
      <c r="R2" s="106" t="s">
        <v>128</v>
      </c>
      <c r="S2" s="106" t="s">
        <v>129</v>
      </c>
      <c r="T2" s="106" t="s">
        <v>130</v>
      </c>
      <c r="U2" s="106" t="s">
        <v>131</v>
      </c>
      <c r="V2" s="106" t="s">
        <v>132</v>
      </c>
      <c r="W2" s="106" t="s">
        <v>133</v>
      </c>
      <c r="X2" s="106" t="s">
        <v>134</v>
      </c>
      <c r="Y2" s="106" t="s">
        <v>135</v>
      </c>
      <c r="Z2" s="106" t="s">
        <v>136</v>
      </c>
      <c r="AA2" s="106" t="s">
        <v>137</v>
      </c>
      <c r="AB2" s="106" t="s">
        <v>138</v>
      </c>
      <c r="AC2" s="106" t="s">
        <v>139</v>
      </c>
      <c r="AD2" s="106" t="s">
        <v>140</v>
      </c>
      <c r="AE2" s="106" t="s">
        <v>141</v>
      </c>
      <c r="AF2" s="106" t="s">
        <v>142</v>
      </c>
      <c r="AG2" s="106" t="s">
        <v>143</v>
      </c>
      <c r="AH2" s="106" t="s">
        <v>144</v>
      </c>
      <c r="AI2" s="106" t="s">
        <v>145</v>
      </c>
      <c r="AJ2" s="106" t="s">
        <v>146</v>
      </c>
      <c r="AK2" s="106" t="s">
        <v>147</v>
      </c>
      <c r="AL2" s="106" t="s">
        <v>148</v>
      </c>
      <c r="AM2" s="106" t="s">
        <v>149</v>
      </c>
      <c r="AN2" s="106" t="s">
        <v>150</v>
      </c>
      <c r="AO2" s="106" t="s">
        <v>151</v>
      </c>
      <c r="AP2" s="106" t="s">
        <v>152</v>
      </c>
      <c r="AQ2" s="106" t="s">
        <v>153</v>
      </c>
      <c r="AR2" s="106" t="s">
        <v>154</v>
      </c>
      <c r="AS2" s="106" t="s">
        <v>155</v>
      </c>
      <c r="AT2" s="106" t="s">
        <v>156</v>
      </c>
      <c r="AU2" s="106" t="s">
        <v>157</v>
      </c>
      <c r="AV2" s="106" t="s">
        <v>158</v>
      </c>
      <c r="AW2" s="106" t="s">
        <v>159</v>
      </c>
      <c r="AX2" s="106" t="s">
        <v>160</v>
      </c>
      <c r="AY2" s="106" t="s">
        <v>161</v>
      </c>
      <c r="AZ2" s="106" t="s">
        <v>162</v>
      </c>
      <c r="BA2" s="106" t="s">
        <v>163</v>
      </c>
      <c r="BB2" s="106" t="s">
        <v>164</v>
      </c>
      <c r="BC2" s="106" t="s">
        <v>165</v>
      </c>
      <c r="BD2" s="106" t="s">
        <v>166</v>
      </c>
      <c r="BE2" s="106" t="s">
        <v>167</v>
      </c>
      <c r="BF2" s="106" t="s">
        <v>168</v>
      </c>
      <c r="BG2" s="106" t="s">
        <v>169</v>
      </c>
      <c r="BH2" s="106" t="s">
        <v>170</v>
      </c>
      <c r="BI2" s="106" t="s">
        <v>171</v>
      </c>
      <c r="BJ2" s="106" t="s">
        <v>172</v>
      </c>
      <c r="BK2" s="106" t="s">
        <v>173</v>
      </c>
      <c r="BL2" s="106" t="s">
        <v>174</v>
      </c>
      <c r="BM2" s="106" t="s">
        <v>175</v>
      </c>
      <c r="BN2" s="106" t="s">
        <v>176</v>
      </c>
      <c r="BO2" s="106" t="s">
        <v>177</v>
      </c>
      <c r="BP2" s="106" t="s">
        <v>178</v>
      </c>
      <c r="BQ2" s="106" t="s">
        <v>179</v>
      </c>
      <c r="BR2" s="106" t="s">
        <v>180</v>
      </c>
      <c r="BS2" s="106" t="s">
        <v>181</v>
      </c>
      <c r="BT2" s="106" t="s">
        <v>182</v>
      </c>
      <c r="BU2" s="106" t="s">
        <v>183</v>
      </c>
      <c r="BV2" s="106" t="s">
        <v>184</v>
      </c>
      <c r="BW2" s="106" t="s">
        <v>185</v>
      </c>
      <c r="BX2" s="106" t="s">
        <v>186</v>
      </c>
      <c r="BY2" s="106" t="s">
        <v>187</v>
      </c>
      <c r="BZ2" s="106" t="s">
        <v>188</v>
      </c>
      <c r="CA2" s="106" t="s">
        <v>189</v>
      </c>
      <c r="CB2" s="106" t="s">
        <v>190</v>
      </c>
      <c r="CC2" s="106" t="s">
        <v>191</v>
      </c>
      <c r="CD2" s="106" t="s">
        <v>192</v>
      </c>
      <c r="CE2" s="106" t="s">
        <v>193</v>
      </c>
      <c r="CF2" s="106" t="s">
        <v>194</v>
      </c>
    </row>
    <row r="3" spans="1:84" x14ac:dyDescent="0.25">
      <c r="A3" s="107" t="s">
        <v>195</v>
      </c>
      <c r="B3" s="108">
        <f>'1994'!Z18</f>
        <v>173</v>
      </c>
      <c r="C3" s="109">
        <f t="shared" ref="C3:C9" si="0">B3/D3*100-100</f>
        <v>0</v>
      </c>
      <c r="D3" s="110">
        <v>173</v>
      </c>
      <c r="E3" s="110">
        <v>173</v>
      </c>
      <c r="F3" s="110">
        <v>173</v>
      </c>
      <c r="G3" s="110">
        <v>173</v>
      </c>
      <c r="H3" s="110">
        <v>173</v>
      </c>
      <c r="I3" s="110">
        <v>173</v>
      </c>
      <c r="J3" s="110">
        <v>173</v>
      </c>
      <c r="K3" s="110">
        <v>173</v>
      </c>
      <c r="L3" s="110">
        <v>173</v>
      </c>
      <c r="M3" s="110">
        <v>173</v>
      </c>
      <c r="N3" s="110">
        <v>173</v>
      </c>
      <c r="O3" s="110">
        <v>173</v>
      </c>
      <c r="P3" s="110">
        <v>173</v>
      </c>
      <c r="Q3" s="110">
        <v>173</v>
      </c>
      <c r="R3" s="110">
        <v>173</v>
      </c>
      <c r="S3" s="110">
        <v>173</v>
      </c>
      <c r="T3" s="110">
        <v>173</v>
      </c>
      <c r="U3" s="110">
        <v>173</v>
      </c>
      <c r="V3" s="110">
        <v>173</v>
      </c>
      <c r="W3" s="110">
        <v>173</v>
      </c>
      <c r="X3" s="110">
        <v>173</v>
      </c>
      <c r="Y3" s="110">
        <v>173</v>
      </c>
      <c r="Z3" s="110">
        <v>173</v>
      </c>
      <c r="AA3" s="110">
        <v>173</v>
      </c>
      <c r="AB3" s="110">
        <v>173</v>
      </c>
      <c r="AC3" s="110">
        <v>173</v>
      </c>
      <c r="AD3" s="110">
        <v>173</v>
      </c>
      <c r="AE3" s="110">
        <v>173</v>
      </c>
      <c r="AF3" s="110">
        <v>173</v>
      </c>
      <c r="AG3" s="110">
        <v>173</v>
      </c>
      <c r="AH3" s="110">
        <v>172</v>
      </c>
      <c r="AI3" s="110">
        <v>172</v>
      </c>
      <c r="AJ3" s="110">
        <v>171</v>
      </c>
      <c r="AK3" s="110">
        <v>171</v>
      </c>
      <c r="AL3" s="110">
        <v>170</v>
      </c>
      <c r="AM3" s="110">
        <v>170</v>
      </c>
      <c r="AN3" s="110">
        <v>170</v>
      </c>
      <c r="AO3" s="110">
        <v>170</v>
      </c>
      <c r="AP3" s="110">
        <v>170</v>
      </c>
      <c r="AQ3" s="110">
        <v>170</v>
      </c>
      <c r="AR3" s="110">
        <v>170</v>
      </c>
      <c r="AS3" s="110">
        <v>170</v>
      </c>
      <c r="AT3" s="110">
        <v>170</v>
      </c>
      <c r="AU3" s="110">
        <v>170</v>
      </c>
      <c r="AV3" s="110">
        <v>170</v>
      </c>
      <c r="AW3" s="110">
        <v>170</v>
      </c>
      <c r="AX3" s="110">
        <v>170</v>
      </c>
      <c r="AY3" s="110">
        <v>170</v>
      </c>
      <c r="AZ3" s="110">
        <v>170</v>
      </c>
      <c r="BA3" s="110">
        <v>170</v>
      </c>
      <c r="BB3" s="110">
        <v>170</v>
      </c>
      <c r="BC3" s="110">
        <v>170</v>
      </c>
      <c r="BD3" s="110">
        <v>170</v>
      </c>
      <c r="BE3" s="110">
        <v>170</v>
      </c>
      <c r="BF3" s="110">
        <v>169</v>
      </c>
      <c r="BG3" s="110">
        <v>169</v>
      </c>
      <c r="BH3" s="110">
        <v>169</v>
      </c>
      <c r="BI3" s="110">
        <v>169</v>
      </c>
      <c r="BJ3" s="110">
        <v>168</v>
      </c>
      <c r="BK3" s="110">
        <v>167</v>
      </c>
      <c r="BL3" s="110">
        <v>167</v>
      </c>
      <c r="BM3" s="110">
        <v>167</v>
      </c>
      <c r="BN3" s="110">
        <v>167</v>
      </c>
      <c r="BO3" s="110">
        <v>167</v>
      </c>
      <c r="BP3" s="110">
        <v>167</v>
      </c>
      <c r="BQ3" s="110">
        <v>167</v>
      </c>
      <c r="BR3" s="110">
        <v>167</v>
      </c>
      <c r="BS3" s="110">
        <v>163</v>
      </c>
      <c r="BT3" s="110">
        <v>163</v>
      </c>
      <c r="BU3" s="110">
        <v>163</v>
      </c>
      <c r="BV3" s="110">
        <v>162</v>
      </c>
      <c r="BW3" s="110">
        <v>161</v>
      </c>
      <c r="BX3" s="110">
        <v>159</v>
      </c>
      <c r="BY3" s="110">
        <v>158</v>
      </c>
      <c r="BZ3" s="111">
        <v>157</v>
      </c>
      <c r="CA3" s="110">
        <v>156</v>
      </c>
      <c r="CB3" s="110">
        <v>156</v>
      </c>
      <c r="CC3" s="110">
        <v>156</v>
      </c>
      <c r="CD3" s="110">
        <v>155</v>
      </c>
      <c r="CE3" s="110">
        <v>155</v>
      </c>
      <c r="CF3" s="110">
        <v>154</v>
      </c>
    </row>
    <row r="4" spans="1:84" x14ac:dyDescent="0.25">
      <c r="A4" s="112">
        <v>1999</v>
      </c>
      <c r="B4" s="108">
        <f>'1999-2021'!AC43-B5-B6-B7-B8</f>
        <v>115</v>
      </c>
      <c r="C4" s="109">
        <f t="shared" si="0"/>
        <v>0</v>
      </c>
      <c r="D4" s="110">
        <v>115</v>
      </c>
      <c r="E4" s="110">
        <v>115</v>
      </c>
      <c r="F4" s="110">
        <v>115</v>
      </c>
      <c r="G4" s="110">
        <v>115</v>
      </c>
      <c r="H4" s="110">
        <v>115</v>
      </c>
      <c r="I4" s="110">
        <v>115</v>
      </c>
      <c r="J4" s="110">
        <v>115</v>
      </c>
      <c r="K4" s="110">
        <v>115</v>
      </c>
      <c r="L4" s="110">
        <v>115</v>
      </c>
      <c r="M4" s="110">
        <v>115</v>
      </c>
      <c r="N4" s="110">
        <v>115</v>
      </c>
      <c r="O4" s="110">
        <v>115</v>
      </c>
      <c r="P4" s="110">
        <v>115</v>
      </c>
      <c r="Q4" s="110">
        <v>115</v>
      </c>
      <c r="R4" s="110">
        <v>115</v>
      </c>
      <c r="S4" s="110">
        <v>115</v>
      </c>
      <c r="T4" s="110">
        <v>115</v>
      </c>
      <c r="U4" s="110">
        <v>115</v>
      </c>
      <c r="V4" s="110">
        <v>115</v>
      </c>
      <c r="W4" s="110">
        <v>115</v>
      </c>
      <c r="X4" s="110">
        <v>115</v>
      </c>
      <c r="Y4" s="110">
        <v>115</v>
      </c>
      <c r="Z4" s="110">
        <v>115</v>
      </c>
      <c r="AA4" s="110">
        <v>115</v>
      </c>
      <c r="AB4" s="110">
        <v>114</v>
      </c>
      <c r="AC4" s="110">
        <v>114</v>
      </c>
      <c r="AD4" s="110">
        <v>114</v>
      </c>
      <c r="AE4" s="110">
        <v>114</v>
      </c>
      <c r="AF4" s="110">
        <v>114</v>
      </c>
      <c r="AG4" s="110">
        <v>114</v>
      </c>
      <c r="AH4" s="110">
        <v>114</v>
      </c>
      <c r="AI4" s="110">
        <v>114</v>
      </c>
      <c r="AJ4" s="110">
        <v>114</v>
      </c>
      <c r="AK4" s="110">
        <v>114</v>
      </c>
      <c r="AL4" s="110">
        <v>114</v>
      </c>
      <c r="AM4" s="110">
        <v>114</v>
      </c>
      <c r="AN4" s="110">
        <v>114</v>
      </c>
      <c r="AO4" s="110">
        <v>114</v>
      </c>
      <c r="AP4" s="110">
        <v>114</v>
      </c>
      <c r="AQ4" s="110">
        <v>114</v>
      </c>
      <c r="AR4" s="110">
        <v>114</v>
      </c>
      <c r="AS4" s="110">
        <v>114</v>
      </c>
      <c r="AT4" s="110">
        <v>114</v>
      </c>
      <c r="AU4" s="110">
        <v>114</v>
      </c>
      <c r="AV4" s="110">
        <v>114</v>
      </c>
      <c r="AW4" s="110">
        <v>114</v>
      </c>
      <c r="AX4" s="110">
        <v>114</v>
      </c>
      <c r="AY4" s="110">
        <v>114</v>
      </c>
      <c r="AZ4" s="110">
        <v>114</v>
      </c>
      <c r="BA4" s="110">
        <v>113</v>
      </c>
      <c r="BB4" s="110">
        <v>113</v>
      </c>
      <c r="BC4" s="110">
        <v>113</v>
      </c>
      <c r="BD4" s="110">
        <v>112</v>
      </c>
      <c r="BE4" s="110">
        <v>111</v>
      </c>
      <c r="BF4" s="110">
        <v>111</v>
      </c>
      <c r="BG4" s="110">
        <v>111</v>
      </c>
      <c r="BH4" s="110">
        <v>111</v>
      </c>
      <c r="BI4" s="110">
        <v>111</v>
      </c>
      <c r="BJ4" s="110">
        <v>111</v>
      </c>
      <c r="BK4" s="110">
        <v>111</v>
      </c>
      <c r="BL4" s="110">
        <v>111</v>
      </c>
      <c r="BM4" s="110">
        <v>110</v>
      </c>
      <c r="BN4" s="110">
        <v>110</v>
      </c>
      <c r="BO4" s="110">
        <v>110</v>
      </c>
      <c r="BP4" s="110">
        <v>110</v>
      </c>
      <c r="BQ4" s="110">
        <v>110</v>
      </c>
      <c r="BR4" s="110">
        <v>109</v>
      </c>
      <c r="BS4" s="110">
        <v>109</v>
      </c>
      <c r="BT4" s="110">
        <v>109</v>
      </c>
      <c r="BU4" s="110">
        <v>109</v>
      </c>
      <c r="BV4" s="110">
        <v>109</v>
      </c>
      <c r="BW4" s="110">
        <v>109</v>
      </c>
      <c r="BX4" s="110">
        <v>109</v>
      </c>
      <c r="BY4" s="110">
        <v>109</v>
      </c>
      <c r="BZ4" s="110">
        <v>109</v>
      </c>
      <c r="CA4" s="110">
        <v>109</v>
      </c>
      <c r="CB4" s="110">
        <v>108</v>
      </c>
      <c r="CC4" s="110">
        <v>108</v>
      </c>
      <c r="CD4" s="110">
        <v>108</v>
      </c>
      <c r="CE4" s="110">
        <v>105</v>
      </c>
      <c r="CF4" s="113">
        <v>105</v>
      </c>
    </row>
    <row r="5" spans="1:84" x14ac:dyDescent="0.25">
      <c r="A5" s="112">
        <v>2010</v>
      </c>
      <c r="B5" s="108">
        <f>'1999-2021'!AC9+'1999-2021'!AC37+'1999-2021'!AC40</f>
        <v>12</v>
      </c>
      <c r="C5" s="109">
        <f t="shared" si="0"/>
        <v>0</v>
      </c>
      <c r="D5" s="111">
        <v>12</v>
      </c>
      <c r="E5" s="111">
        <v>12</v>
      </c>
      <c r="F5" s="111">
        <v>12</v>
      </c>
      <c r="G5" s="111">
        <v>12</v>
      </c>
      <c r="H5" s="111">
        <v>12</v>
      </c>
      <c r="I5" s="111">
        <v>12</v>
      </c>
      <c r="J5" s="111">
        <v>12</v>
      </c>
      <c r="K5" s="111">
        <v>12</v>
      </c>
      <c r="L5" s="111">
        <v>12</v>
      </c>
      <c r="M5" s="111">
        <v>12</v>
      </c>
      <c r="N5" s="111">
        <v>12</v>
      </c>
      <c r="O5" s="111">
        <v>12</v>
      </c>
      <c r="P5" s="111">
        <v>12</v>
      </c>
      <c r="Q5" s="111">
        <v>12</v>
      </c>
      <c r="R5" s="111">
        <v>12</v>
      </c>
      <c r="S5" s="111">
        <v>12</v>
      </c>
      <c r="T5" s="111">
        <v>12</v>
      </c>
      <c r="U5" s="111">
        <v>12</v>
      </c>
      <c r="V5" s="111">
        <v>12</v>
      </c>
      <c r="W5" s="111">
        <v>12</v>
      </c>
      <c r="X5" s="111">
        <v>12</v>
      </c>
      <c r="Y5" s="111">
        <v>12</v>
      </c>
      <c r="Z5" s="111">
        <v>12</v>
      </c>
      <c r="AA5" s="111">
        <v>12</v>
      </c>
      <c r="AB5" s="111">
        <v>12</v>
      </c>
      <c r="AC5" s="111">
        <v>12</v>
      </c>
      <c r="AD5" s="111">
        <v>12</v>
      </c>
      <c r="AE5" s="111">
        <v>12</v>
      </c>
      <c r="AF5" s="111">
        <v>12</v>
      </c>
      <c r="AG5" s="111">
        <v>12</v>
      </c>
      <c r="AH5" s="111">
        <v>12</v>
      </c>
      <c r="AI5" s="111">
        <v>12</v>
      </c>
      <c r="AJ5" s="111">
        <v>12</v>
      </c>
      <c r="AK5" s="111">
        <v>12</v>
      </c>
      <c r="AL5" s="111">
        <v>12</v>
      </c>
      <c r="AM5" s="111">
        <v>12</v>
      </c>
      <c r="AN5" s="111">
        <v>12</v>
      </c>
      <c r="AO5" s="111">
        <v>12</v>
      </c>
      <c r="AP5" s="111">
        <v>12</v>
      </c>
      <c r="AQ5" s="111">
        <v>12</v>
      </c>
      <c r="AR5" s="111">
        <v>12</v>
      </c>
      <c r="AS5" s="111">
        <v>12</v>
      </c>
      <c r="AT5" s="111">
        <v>12</v>
      </c>
      <c r="AU5" s="111">
        <v>12</v>
      </c>
      <c r="AV5" s="111">
        <v>12</v>
      </c>
      <c r="AW5" s="111">
        <v>12</v>
      </c>
      <c r="AX5" s="111">
        <v>12</v>
      </c>
      <c r="AY5" s="111">
        <v>12</v>
      </c>
      <c r="AZ5" s="111">
        <v>12</v>
      </c>
      <c r="BA5" s="111">
        <v>12</v>
      </c>
      <c r="BB5" s="111">
        <v>12</v>
      </c>
      <c r="BC5" s="111">
        <v>12</v>
      </c>
      <c r="BD5" s="111">
        <v>12</v>
      </c>
      <c r="BE5" s="111">
        <v>12</v>
      </c>
      <c r="BF5" s="111">
        <v>12</v>
      </c>
      <c r="BG5" s="111">
        <v>12</v>
      </c>
      <c r="BH5" s="111">
        <v>12</v>
      </c>
      <c r="BI5" s="111">
        <v>12</v>
      </c>
      <c r="BJ5" s="111">
        <v>12</v>
      </c>
      <c r="BK5" s="111">
        <v>12</v>
      </c>
      <c r="BL5" s="111">
        <v>12</v>
      </c>
      <c r="BM5" s="111">
        <v>12</v>
      </c>
      <c r="BN5" s="111">
        <v>12</v>
      </c>
      <c r="BO5" s="111">
        <v>12</v>
      </c>
      <c r="BP5" s="111">
        <v>12</v>
      </c>
      <c r="BQ5" s="111">
        <v>12</v>
      </c>
      <c r="BR5" s="111">
        <v>12</v>
      </c>
      <c r="BS5" s="111">
        <v>12</v>
      </c>
      <c r="BT5" s="111">
        <v>12</v>
      </c>
      <c r="BU5" s="111">
        <v>11</v>
      </c>
      <c r="BV5" s="111">
        <v>11</v>
      </c>
      <c r="BW5" s="111">
        <v>11</v>
      </c>
      <c r="BX5" s="111">
        <v>11</v>
      </c>
      <c r="BY5" s="111">
        <v>11</v>
      </c>
      <c r="BZ5" s="111">
        <v>11</v>
      </c>
      <c r="CA5" s="111">
        <v>11</v>
      </c>
      <c r="CB5" s="113">
        <v>11</v>
      </c>
      <c r="CC5" s="110">
        <v>10</v>
      </c>
      <c r="CD5" s="110">
        <v>10</v>
      </c>
      <c r="CE5" s="110">
        <v>10</v>
      </c>
      <c r="CF5" s="110">
        <v>10</v>
      </c>
    </row>
    <row r="6" spans="1:84" x14ac:dyDescent="0.25">
      <c r="A6" s="112">
        <v>2017</v>
      </c>
      <c r="B6" s="108">
        <f>'1999-2021'!AC16+'1999-2021'!AC23+'1999-2021'!AC29+'1999-2021'!AC34+'1999-2021'!AC35</f>
        <v>25</v>
      </c>
      <c r="C6" s="109">
        <f t="shared" si="0"/>
        <v>0</v>
      </c>
      <c r="D6" s="111">
        <v>25</v>
      </c>
      <c r="E6" s="111">
        <v>25</v>
      </c>
      <c r="F6" s="111">
        <v>25</v>
      </c>
      <c r="G6" s="111">
        <v>25</v>
      </c>
      <c r="H6" s="111">
        <v>25</v>
      </c>
      <c r="I6" s="111">
        <v>25</v>
      </c>
      <c r="J6" s="111">
        <v>25</v>
      </c>
      <c r="K6" s="111">
        <v>25</v>
      </c>
      <c r="L6" s="111">
        <v>25</v>
      </c>
      <c r="M6" s="111">
        <v>24</v>
      </c>
      <c r="N6" s="111">
        <v>24</v>
      </c>
      <c r="O6" s="111">
        <v>24</v>
      </c>
      <c r="P6" s="111">
        <v>24</v>
      </c>
      <c r="Q6" s="111">
        <v>24</v>
      </c>
      <c r="R6" s="111">
        <v>24</v>
      </c>
      <c r="S6" s="111">
        <v>24</v>
      </c>
      <c r="T6" s="111">
        <v>24</v>
      </c>
      <c r="U6" s="111">
        <v>24</v>
      </c>
      <c r="V6" s="111">
        <v>24</v>
      </c>
      <c r="W6" s="111">
        <v>24</v>
      </c>
      <c r="X6" s="111">
        <v>24</v>
      </c>
      <c r="Y6" s="111">
        <v>24</v>
      </c>
      <c r="Z6" s="111">
        <v>24</v>
      </c>
      <c r="AA6" s="111">
        <v>24</v>
      </c>
      <c r="AB6" s="111">
        <v>24</v>
      </c>
      <c r="AC6" s="111">
        <v>24</v>
      </c>
      <c r="AD6" s="111">
        <v>24</v>
      </c>
      <c r="AE6" s="111">
        <v>23</v>
      </c>
      <c r="AF6" s="111">
        <v>22</v>
      </c>
      <c r="AG6" s="111">
        <v>22</v>
      </c>
      <c r="AH6" s="111">
        <v>22</v>
      </c>
      <c r="AI6" s="111">
        <v>22</v>
      </c>
      <c r="AJ6" s="111">
        <v>22</v>
      </c>
      <c r="AK6" s="111">
        <v>22</v>
      </c>
      <c r="AL6" s="111">
        <v>22</v>
      </c>
      <c r="AM6" s="111">
        <v>22</v>
      </c>
      <c r="AN6" s="111">
        <v>22</v>
      </c>
      <c r="AO6" s="111">
        <v>21</v>
      </c>
      <c r="AP6" s="111">
        <v>21</v>
      </c>
      <c r="AQ6" s="111">
        <v>20</v>
      </c>
      <c r="AR6" s="111">
        <v>20</v>
      </c>
      <c r="AS6" s="111">
        <v>20</v>
      </c>
      <c r="AT6" s="111">
        <v>20</v>
      </c>
      <c r="AU6" s="111">
        <v>20</v>
      </c>
      <c r="AV6" s="111">
        <v>19</v>
      </c>
      <c r="AW6" s="111">
        <v>18</v>
      </c>
      <c r="AX6" s="111">
        <v>18</v>
      </c>
      <c r="AY6" s="111">
        <v>18</v>
      </c>
      <c r="AZ6" s="111">
        <v>17</v>
      </c>
      <c r="BA6" s="111">
        <v>16</v>
      </c>
      <c r="BB6" s="111">
        <v>15</v>
      </c>
      <c r="BC6" s="111">
        <v>14</v>
      </c>
      <c r="BD6" s="111">
        <v>14</v>
      </c>
      <c r="BE6" s="111">
        <v>14</v>
      </c>
      <c r="BF6" s="111">
        <v>14</v>
      </c>
      <c r="BG6" s="111">
        <v>13</v>
      </c>
      <c r="BH6" s="111">
        <v>12</v>
      </c>
      <c r="BI6" s="111">
        <v>10</v>
      </c>
      <c r="BJ6" s="111">
        <v>10</v>
      </c>
      <c r="BK6" s="111">
        <v>9</v>
      </c>
      <c r="BL6" s="111">
        <v>8</v>
      </c>
      <c r="BM6" s="111">
        <v>8</v>
      </c>
      <c r="BN6" s="111">
        <v>7</v>
      </c>
      <c r="BO6" s="111">
        <v>6</v>
      </c>
      <c r="BP6" s="111">
        <v>4</v>
      </c>
      <c r="BQ6" s="111">
        <v>2</v>
      </c>
      <c r="BR6" s="111">
        <v>2</v>
      </c>
      <c r="BS6" s="114">
        <v>2</v>
      </c>
      <c r="BT6" s="111"/>
      <c r="BU6" s="111"/>
      <c r="BV6" s="111"/>
      <c r="BW6" s="111"/>
      <c r="BX6" s="111"/>
      <c r="BY6" s="111"/>
      <c r="BZ6" s="113"/>
      <c r="CA6" s="111"/>
      <c r="CB6" s="113"/>
      <c r="CC6" s="110"/>
      <c r="CD6" s="110"/>
      <c r="CE6" s="110"/>
      <c r="CF6" s="113"/>
    </row>
    <row r="7" spans="1:84" x14ac:dyDescent="0.25">
      <c r="A7" s="112">
        <v>2018</v>
      </c>
      <c r="B7" s="108">
        <f>'1999-2021'!AC17+'1999-2021'!AC18+'1999-2021'!AC24+'1999-2021'!AC30+'1999-2021'!AC38+'1999-2021'!AC41</f>
        <v>30</v>
      </c>
      <c r="C7" s="109">
        <f t="shared" si="0"/>
        <v>0</v>
      </c>
      <c r="D7" s="108">
        <v>30</v>
      </c>
      <c r="E7" s="108">
        <v>30</v>
      </c>
      <c r="F7" s="108">
        <v>30</v>
      </c>
      <c r="G7" s="108">
        <v>30</v>
      </c>
      <c r="H7" s="108">
        <v>30</v>
      </c>
      <c r="I7" s="108">
        <v>30</v>
      </c>
      <c r="J7" s="108">
        <v>30</v>
      </c>
      <c r="K7" s="108">
        <v>30</v>
      </c>
      <c r="L7" s="108">
        <v>30</v>
      </c>
      <c r="M7" s="108">
        <v>30</v>
      </c>
      <c r="N7" s="108">
        <v>27</v>
      </c>
      <c r="O7" s="108">
        <v>27</v>
      </c>
      <c r="P7" s="108">
        <v>27</v>
      </c>
      <c r="Q7" s="108">
        <v>27</v>
      </c>
      <c r="R7" s="108">
        <v>27</v>
      </c>
      <c r="S7" s="108">
        <v>27</v>
      </c>
      <c r="T7" s="108">
        <v>27</v>
      </c>
      <c r="U7" s="108">
        <v>27</v>
      </c>
      <c r="V7" s="108">
        <v>27</v>
      </c>
      <c r="W7" s="108">
        <v>27</v>
      </c>
      <c r="X7" s="108">
        <v>26</v>
      </c>
      <c r="Y7" s="108">
        <v>25</v>
      </c>
      <c r="Z7" s="108">
        <v>23</v>
      </c>
      <c r="AA7" s="108">
        <v>21</v>
      </c>
      <c r="AB7" s="108">
        <v>21</v>
      </c>
      <c r="AC7" s="108">
        <v>20</v>
      </c>
      <c r="AD7" s="108">
        <v>19</v>
      </c>
      <c r="AE7" s="108">
        <v>19</v>
      </c>
      <c r="AF7" s="108">
        <v>19</v>
      </c>
      <c r="AG7" s="108">
        <v>18</v>
      </c>
      <c r="AH7" s="108">
        <v>18</v>
      </c>
      <c r="AI7" s="108">
        <v>17</v>
      </c>
      <c r="AJ7" s="108">
        <v>17</v>
      </c>
      <c r="AK7" s="108">
        <v>16</v>
      </c>
      <c r="AL7" s="108">
        <v>16</v>
      </c>
      <c r="AM7" s="108">
        <v>15</v>
      </c>
      <c r="AN7" s="108">
        <v>14</v>
      </c>
      <c r="AO7" s="108">
        <v>14</v>
      </c>
      <c r="AP7" s="108">
        <v>13</v>
      </c>
      <c r="AQ7" s="108">
        <v>12</v>
      </c>
      <c r="AR7" s="108">
        <v>11</v>
      </c>
      <c r="AS7" s="108">
        <v>8</v>
      </c>
      <c r="AT7" s="108">
        <v>7</v>
      </c>
      <c r="AU7" s="108">
        <v>6</v>
      </c>
      <c r="AV7" s="108">
        <v>6</v>
      </c>
      <c r="AW7" s="108">
        <v>6</v>
      </c>
      <c r="AX7" s="115">
        <v>1</v>
      </c>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0"/>
      <c r="CD7" s="110"/>
      <c r="CE7" s="110"/>
      <c r="CF7" s="111"/>
    </row>
    <row r="8" spans="1:84" x14ac:dyDescent="0.25">
      <c r="A8" s="112">
        <v>2021</v>
      </c>
      <c r="B8" s="108">
        <f>'1999-2021'!AC19+'1999-2021'!AC26+'1999-2021'!AC25+'1999-2021'!AC31+'1999-2021'!AC36+'1999-2021'!AC39+'1999-2021'!AC42</f>
        <v>20</v>
      </c>
      <c r="C8" s="109">
        <f t="shared" si="0"/>
        <v>0</v>
      </c>
      <c r="D8" s="108">
        <v>20</v>
      </c>
      <c r="E8" s="108">
        <v>19</v>
      </c>
      <c r="F8" s="108">
        <v>18</v>
      </c>
      <c r="G8" s="108">
        <v>16</v>
      </c>
      <c r="H8" s="108">
        <v>14</v>
      </c>
      <c r="I8" s="108">
        <v>13</v>
      </c>
      <c r="J8" s="108">
        <v>12</v>
      </c>
      <c r="K8" s="108">
        <v>11</v>
      </c>
      <c r="L8" s="108">
        <v>10</v>
      </c>
      <c r="M8" s="108">
        <v>10</v>
      </c>
      <c r="N8" s="108">
        <v>10</v>
      </c>
      <c r="O8" s="108">
        <v>9</v>
      </c>
      <c r="P8" s="108">
        <v>8</v>
      </c>
      <c r="Q8" s="108">
        <v>7</v>
      </c>
      <c r="R8" s="108">
        <v>5</v>
      </c>
      <c r="S8" s="108">
        <v>4</v>
      </c>
      <c r="T8" s="108">
        <v>3</v>
      </c>
      <c r="U8" s="108">
        <v>2</v>
      </c>
      <c r="V8" s="115">
        <v>1</v>
      </c>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15"/>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0"/>
      <c r="CD8" s="110"/>
      <c r="CE8" s="110"/>
      <c r="CF8" s="111"/>
    </row>
    <row r="9" spans="1:84" x14ac:dyDescent="0.25">
      <c r="A9" s="116" t="s">
        <v>196</v>
      </c>
      <c r="B9" s="108">
        <f>SUM(B3:B8)</f>
        <v>375</v>
      </c>
      <c r="C9" s="109">
        <f t="shared" si="0"/>
        <v>0</v>
      </c>
      <c r="D9" s="108">
        <v>375</v>
      </c>
      <c r="E9" s="108">
        <v>374</v>
      </c>
      <c r="F9" s="108">
        <v>373</v>
      </c>
      <c r="G9" s="108">
        <v>371</v>
      </c>
      <c r="H9" s="108">
        <v>369</v>
      </c>
      <c r="I9" s="108">
        <v>368</v>
      </c>
      <c r="J9" s="108">
        <v>367</v>
      </c>
      <c r="K9" s="108">
        <v>366</v>
      </c>
      <c r="L9" s="108">
        <v>365</v>
      </c>
      <c r="M9" s="108">
        <v>364</v>
      </c>
      <c r="N9" s="108">
        <v>361</v>
      </c>
      <c r="O9" s="108">
        <v>360</v>
      </c>
      <c r="P9" s="108">
        <v>359</v>
      </c>
      <c r="Q9" s="108">
        <v>358</v>
      </c>
      <c r="R9" s="108">
        <v>356</v>
      </c>
      <c r="S9" s="108">
        <v>355</v>
      </c>
      <c r="T9" s="108">
        <v>354</v>
      </c>
      <c r="U9" s="108">
        <v>353</v>
      </c>
      <c r="V9" s="108">
        <v>352</v>
      </c>
      <c r="W9" s="108">
        <v>351</v>
      </c>
      <c r="X9" s="108">
        <v>350</v>
      </c>
      <c r="Y9" s="108">
        <v>349</v>
      </c>
      <c r="Z9" s="108">
        <v>347</v>
      </c>
      <c r="AA9" s="108">
        <v>345</v>
      </c>
      <c r="AB9" s="108">
        <v>344</v>
      </c>
      <c r="AC9" s="108">
        <v>343</v>
      </c>
      <c r="AD9" s="108">
        <v>342</v>
      </c>
      <c r="AE9" s="108">
        <v>341</v>
      </c>
      <c r="AF9" s="108">
        <v>340</v>
      </c>
      <c r="AG9" s="108">
        <v>339</v>
      </c>
      <c r="AH9" s="108">
        <v>338</v>
      </c>
      <c r="AI9" s="108">
        <v>337</v>
      </c>
      <c r="AJ9" s="108">
        <v>336</v>
      </c>
      <c r="AK9" s="108">
        <v>335</v>
      </c>
      <c r="AL9" s="108">
        <v>334</v>
      </c>
      <c r="AM9" s="108">
        <v>333</v>
      </c>
      <c r="AN9" s="108">
        <v>332</v>
      </c>
      <c r="AO9" s="108">
        <v>331</v>
      </c>
      <c r="AP9" s="108">
        <v>330</v>
      </c>
      <c r="AQ9" s="108">
        <v>328</v>
      </c>
      <c r="AR9" s="108">
        <v>327</v>
      </c>
      <c r="AS9" s="108">
        <v>324</v>
      </c>
      <c r="AT9" s="108">
        <v>323</v>
      </c>
      <c r="AU9" s="108">
        <v>322</v>
      </c>
      <c r="AV9" s="108">
        <v>321</v>
      </c>
      <c r="AW9" s="108">
        <v>320</v>
      </c>
      <c r="AX9" s="108">
        <v>315</v>
      </c>
      <c r="AY9" s="111">
        <v>314</v>
      </c>
      <c r="AZ9" s="111">
        <v>313</v>
      </c>
      <c r="BA9" s="111">
        <v>311</v>
      </c>
      <c r="BB9" s="111">
        <v>310</v>
      </c>
      <c r="BC9" s="111">
        <v>309</v>
      </c>
      <c r="BD9" s="111">
        <v>308</v>
      </c>
      <c r="BE9" s="111">
        <v>307</v>
      </c>
      <c r="BF9" s="111">
        <v>306</v>
      </c>
      <c r="BG9" s="111">
        <v>305</v>
      </c>
      <c r="BH9" s="111">
        <v>304</v>
      </c>
      <c r="BI9" s="111">
        <v>302</v>
      </c>
      <c r="BJ9" s="111">
        <v>301</v>
      </c>
      <c r="BK9" s="111">
        <v>299</v>
      </c>
      <c r="BL9" s="111">
        <v>298</v>
      </c>
      <c r="BM9" s="111">
        <v>297</v>
      </c>
      <c r="BN9" s="111">
        <v>296</v>
      </c>
      <c r="BO9" s="111">
        <v>295</v>
      </c>
      <c r="BP9" s="111">
        <v>293</v>
      </c>
      <c r="BQ9" s="111">
        <v>291</v>
      </c>
      <c r="BR9" s="111">
        <v>290</v>
      </c>
      <c r="BS9" s="111">
        <v>286</v>
      </c>
      <c r="BT9" s="111">
        <v>284</v>
      </c>
      <c r="BU9" s="111">
        <v>283</v>
      </c>
      <c r="BV9" s="111">
        <v>282</v>
      </c>
      <c r="BW9" s="111">
        <v>281</v>
      </c>
      <c r="BX9" s="111">
        <v>279</v>
      </c>
      <c r="BY9" s="111">
        <v>278</v>
      </c>
      <c r="BZ9" s="111">
        <v>277</v>
      </c>
      <c r="CA9" s="111">
        <v>276</v>
      </c>
      <c r="CB9" s="111">
        <v>275</v>
      </c>
      <c r="CC9" s="110">
        <v>274</v>
      </c>
      <c r="CD9" s="110">
        <v>273</v>
      </c>
      <c r="CE9" s="110">
        <v>270</v>
      </c>
      <c r="CF9" s="111">
        <v>269</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Z18"/>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7.28515625" defaultRowHeight="15" customHeight="1" x14ac:dyDescent="0.25"/>
  <cols>
    <col min="1" max="1" width="7.5703125" customWidth="1"/>
    <col min="2" max="2" width="5.85546875" customWidth="1"/>
    <col min="3" max="7" width="3.7109375" customWidth="1"/>
    <col min="8" max="8" width="3.7109375" hidden="1" customWidth="1"/>
    <col min="9" max="9" width="3.7109375" customWidth="1"/>
    <col min="10" max="10" width="3.7109375" hidden="1" customWidth="1"/>
    <col min="11" max="18" width="3.7109375" customWidth="1"/>
    <col min="19" max="19" width="3.7109375" hidden="1" customWidth="1"/>
    <col min="20" max="21" width="3.7109375" customWidth="1"/>
    <col min="22" max="24" width="3.7109375" hidden="1" customWidth="1"/>
    <col min="25" max="26" width="3.7109375" customWidth="1"/>
  </cols>
  <sheetData>
    <row r="1" spans="1:26" ht="15.75" customHeight="1" x14ac:dyDescent="0.25">
      <c r="A1" s="117"/>
      <c r="B1" s="118"/>
      <c r="C1" s="119"/>
      <c r="D1" s="382" t="s">
        <v>197</v>
      </c>
      <c r="E1" s="331"/>
      <c r="F1" s="331"/>
      <c r="G1" s="331"/>
      <c r="H1" s="331"/>
      <c r="I1" s="331"/>
      <c r="J1" s="331"/>
      <c r="K1" s="331"/>
      <c r="L1" s="331"/>
      <c r="M1" s="331"/>
      <c r="N1" s="331"/>
      <c r="O1" s="331"/>
      <c r="P1" s="331"/>
      <c r="Q1" s="331"/>
      <c r="R1" s="331"/>
      <c r="S1" s="331"/>
      <c r="T1" s="331"/>
      <c r="U1" s="331"/>
      <c r="V1" s="331"/>
      <c r="W1" s="331"/>
      <c r="X1" s="331"/>
      <c r="Y1" s="331"/>
      <c r="Z1" s="331"/>
    </row>
    <row r="2" spans="1:26" ht="13.5" customHeight="1" x14ac:dyDescent="0.25">
      <c r="A2" s="121" t="s">
        <v>198</v>
      </c>
      <c r="B2" s="122" t="s">
        <v>24</v>
      </c>
      <c r="C2" s="123"/>
      <c r="D2" s="123" t="s">
        <v>199</v>
      </c>
      <c r="E2" s="123" t="s">
        <v>200</v>
      </c>
      <c r="F2" s="123" t="s">
        <v>201</v>
      </c>
      <c r="G2" s="123" t="s">
        <v>202</v>
      </c>
      <c r="H2" s="123" t="s">
        <v>203</v>
      </c>
      <c r="I2" s="123" t="s">
        <v>204</v>
      </c>
      <c r="J2" s="123" t="s">
        <v>205</v>
      </c>
      <c r="K2" s="123" t="s">
        <v>206</v>
      </c>
      <c r="L2" s="123" t="s">
        <v>207</v>
      </c>
      <c r="M2" s="123" t="s">
        <v>208</v>
      </c>
      <c r="N2" s="123" t="s">
        <v>209</v>
      </c>
      <c r="O2" s="123" t="s">
        <v>210</v>
      </c>
      <c r="P2" s="123" t="s">
        <v>211</v>
      </c>
      <c r="Q2" s="123" t="s">
        <v>212</v>
      </c>
      <c r="R2" s="123" t="s">
        <v>213</v>
      </c>
      <c r="S2" s="123" t="s">
        <v>214</v>
      </c>
      <c r="T2" s="123" t="s">
        <v>215</v>
      </c>
      <c r="U2" s="123" t="s">
        <v>216</v>
      </c>
      <c r="V2" s="123" t="s">
        <v>217</v>
      </c>
      <c r="W2" s="123" t="s">
        <v>218</v>
      </c>
      <c r="X2" s="123" t="s">
        <v>102</v>
      </c>
      <c r="Y2" s="124" t="s">
        <v>219</v>
      </c>
      <c r="Z2" s="125" t="s">
        <v>220</v>
      </c>
    </row>
    <row r="3" spans="1:26" ht="13.5" customHeight="1" x14ac:dyDescent="0.25">
      <c r="A3" s="126">
        <v>1</v>
      </c>
      <c r="B3" s="127">
        <v>1995</v>
      </c>
      <c r="C3" s="128" t="s">
        <v>199</v>
      </c>
      <c r="D3" s="129" t="s">
        <v>3</v>
      </c>
      <c r="E3" s="129" t="s">
        <v>221</v>
      </c>
      <c r="F3" s="129" t="s">
        <v>222</v>
      </c>
      <c r="G3" s="129" t="s">
        <v>223</v>
      </c>
      <c r="H3" s="130"/>
      <c r="I3" s="129" t="s">
        <v>224</v>
      </c>
      <c r="J3" s="130"/>
      <c r="K3" s="129" t="s">
        <v>225</v>
      </c>
      <c r="L3" s="129" t="s">
        <v>226</v>
      </c>
      <c r="M3" s="129" t="s">
        <v>227</v>
      </c>
      <c r="N3" s="129" t="s">
        <v>228</v>
      </c>
      <c r="O3" s="129" t="s">
        <v>229</v>
      </c>
      <c r="P3" s="129" t="s">
        <v>230</v>
      </c>
      <c r="Q3" s="129" t="s">
        <v>231</v>
      </c>
      <c r="R3" s="129" t="s">
        <v>232</v>
      </c>
      <c r="S3" s="130"/>
      <c r="T3" s="129" t="s">
        <v>233</v>
      </c>
      <c r="U3" s="129" t="s">
        <v>234</v>
      </c>
      <c r="V3" s="130"/>
      <c r="W3" s="130"/>
      <c r="X3" s="130"/>
      <c r="Y3" s="131" t="s">
        <v>235</v>
      </c>
      <c r="Z3" s="132">
        <f t="shared" ref="Z3:Z17" si="0">COUNTA(D3:Y3)</f>
        <v>16</v>
      </c>
    </row>
    <row r="4" spans="1:26" ht="13.5" customHeight="1" x14ac:dyDescent="0.25">
      <c r="A4" s="133">
        <v>5</v>
      </c>
      <c r="B4" s="134">
        <v>1995</v>
      </c>
      <c r="C4" s="135" t="s">
        <v>199</v>
      </c>
      <c r="D4" s="136" t="s">
        <v>3</v>
      </c>
      <c r="E4" s="136" t="s">
        <v>221</v>
      </c>
      <c r="F4" s="136" t="s">
        <v>222</v>
      </c>
      <c r="G4" s="136" t="s">
        <v>223</v>
      </c>
      <c r="H4" s="137"/>
      <c r="I4" s="136" t="s">
        <v>224</v>
      </c>
      <c r="J4" s="137"/>
      <c r="K4" s="136" t="s">
        <v>225</v>
      </c>
      <c r="L4" s="136" t="s">
        <v>226</v>
      </c>
      <c r="M4" s="136" t="s">
        <v>227</v>
      </c>
      <c r="N4" s="136" t="s">
        <v>228</v>
      </c>
      <c r="O4" s="136" t="s">
        <v>229</v>
      </c>
      <c r="P4" s="136" t="s">
        <v>230</v>
      </c>
      <c r="Q4" s="136" t="s">
        <v>231</v>
      </c>
      <c r="R4" s="136" t="s">
        <v>232</v>
      </c>
      <c r="S4" s="137"/>
      <c r="T4" s="136" t="s">
        <v>233</v>
      </c>
      <c r="U4" s="136" t="s">
        <v>236</v>
      </c>
      <c r="V4" s="137"/>
      <c r="W4" s="137"/>
      <c r="X4" s="137"/>
      <c r="Y4" s="138" t="s">
        <v>235</v>
      </c>
      <c r="Z4" s="132">
        <f t="shared" si="0"/>
        <v>16</v>
      </c>
    </row>
    <row r="5" spans="1:26" ht="13.5" customHeight="1" x14ac:dyDescent="0.25">
      <c r="A5" s="133">
        <v>10</v>
      </c>
      <c r="B5" s="134">
        <v>1995</v>
      </c>
      <c r="C5" s="135" t="s">
        <v>199</v>
      </c>
      <c r="D5" s="136" t="s">
        <v>3</v>
      </c>
      <c r="E5" s="136" t="s">
        <v>221</v>
      </c>
      <c r="F5" s="136" t="s">
        <v>237</v>
      </c>
      <c r="G5" s="136" t="s">
        <v>223</v>
      </c>
      <c r="H5" s="137"/>
      <c r="I5" s="136" t="s">
        <v>224</v>
      </c>
      <c r="J5" s="137"/>
      <c r="K5" s="139"/>
      <c r="L5" s="136" t="s">
        <v>226</v>
      </c>
      <c r="M5" s="136" t="s">
        <v>227</v>
      </c>
      <c r="N5" s="136" t="s">
        <v>228</v>
      </c>
      <c r="O5" s="140"/>
      <c r="P5" s="140"/>
      <c r="Q5" s="140"/>
      <c r="R5" s="140"/>
      <c r="S5" s="137"/>
      <c r="T5" s="140"/>
      <c r="U5" s="140"/>
      <c r="V5" s="137"/>
      <c r="W5" s="137"/>
      <c r="X5" s="137"/>
      <c r="Y5" s="141"/>
      <c r="Z5" s="132">
        <f t="shared" si="0"/>
        <v>8</v>
      </c>
    </row>
    <row r="6" spans="1:26" ht="13.5" customHeight="1" x14ac:dyDescent="0.25">
      <c r="A6" s="133">
        <v>20</v>
      </c>
      <c r="B6" s="134">
        <v>1995</v>
      </c>
      <c r="C6" s="135" t="s">
        <v>199</v>
      </c>
      <c r="D6" s="136" t="s">
        <v>3</v>
      </c>
      <c r="E6" s="136" t="s">
        <v>221</v>
      </c>
      <c r="F6" s="136" t="s">
        <v>222</v>
      </c>
      <c r="G6" s="136" t="s">
        <v>223</v>
      </c>
      <c r="H6" s="137"/>
      <c r="I6" s="136" t="s">
        <v>224</v>
      </c>
      <c r="J6" s="137"/>
      <c r="K6" s="139"/>
      <c r="L6" s="136" t="s">
        <v>226</v>
      </c>
      <c r="M6" s="136" t="s">
        <v>227</v>
      </c>
      <c r="N6" s="136" t="s">
        <v>228</v>
      </c>
      <c r="O6" s="140"/>
      <c r="P6" s="140"/>
      <c r="Q6" s="140"/>
      <c r="R6" s="140"/>
      <c r="S6" s="137"/>
      <c r="T6" s="140"/>
      <c r="U6" s="140"/>
      <c r="V6" s="137"/>
      <c r="W6" s="137"/>
      <c r="X6" s="137"/>
      <c r="Y6" s="141"/>
      <c r="Z6" s="132">
        <f t="shared" si="0"/>
        <v>8</v>
      </c>
    </row>
    <row r="7" spans="1:26" ht="13.5" customHeight="1" x14ac:dyDescent="0.25">
      <c r="A7" s="142">
        <v>50</v>
      </c>
      <c r="B7" s="143">
        <v>1995</v>
      </c>
      <c r="C7" s="144" t="s">
        <v>199</v>
      </c>
      <c r="D7" s="145" t="s">
        <v>3</v>
      </c>
      <c r="E7" s="145" t="s">
        <v>221</v>
      </c>
      <c r="F7" s="145" t="s">
        <v>222</v>
      </c>
      <c r="G7" s="145" t="s">
        <v>223</v>
      </c>
      <c r="H7" s="146"/>
      <c r="I7" s="145" t="s">
        <v>224</v>
      </c>
      <c r="J7" s="146"/>
      <c r="K7" s="147"/>
      <c r="L7" s="145" t="s">
        <v>226</v>
      </c>
      <c r="M7" s="145" t="s">
        <v>227</v>
      </c>
      <c r="N7" s="145" t="s">
        <v>228</v>
      </c>
      <c r="O7" s="148"/>
      <c r="P7" s="148"/>
      <c r="Q7" s="148"/>
      <c r="R7" s="148"/>
      <c r="S7" s="146"/>
      <c r="T7" s="148"/>
      <c r="U7" s="148"/>
      <c r="V7" s="146"/>
      <c r="W7" s="146"/>
      <c r="X7" s="146"/>
      <c r="Y7" s="149"/>
      <c r="Z7" s="132">
        <f t="shared" si="0"/>
        <v>8</v>
      </c>
    </row>
    <row r="8" spans="1:26" ht="13.5" customHeight="1" x14ac:dyDescent="0.25">
      <c r="A8" s="383">
        <v>100</v>
      </c>
      <c r="B8" s="386">
        <v>1995</v>
      </c>
      <c r="C8" s="150" t="s">
        <v>199</v>
      </c>
      <c r="D8" s="151" t="s">
        <v>238</v>
      </c>
      <c r="E8" s="151" t="s">
        <v>221</v>
      </c>
      <c r="F8" s="151" t="s">
        <v>222</v>
      </c>
      <c r="G8" s="152" t="s">
        <v>223</v>
      </c>
      <c r="H8" s="153"/>
      <c r="I8" s="151" t="s">
        <v>224</v>
      </c>
      <c r="J8" s="153"/>
      <c r="K8" s="154"/>
      <c r="L8" s="151" t="s">
        <v>226</v>
      </c>
      <c r="M8" s="151" t="s">
        <v>227</v>
      </c>
      <c r="N8" s="151" t="s">
        <v>228</v>
      </c>
      <c r="O8" s="151" t="s">
        <v>229</v>
      </c>
      <c r="P8" s="151" t="s">
        <v>230</v>
      </c>
      <c r="Q8" s="151" t="s">
        <v>231</v>
      </c>
      <c r="R8" s="151" t="s">
        <v>232</v>
      </c>
      <c r="S8" s="153"/>
      <c r="T8" s="151" t="s">
        <v>233</v>
      </c>
      <c r="U8" s="151" t="s">
        <v>234</v>
      </c>
      <c r="V8" s="153"/>
      <c r="W8" s="153"/>
      <c r="X8" s="153"/>
      <c r="Y8" s="155" t="s">
        <v>235</v>
      </c>
      <c r="Z8" s="132">
        <f t="shared" si="0"/>
        <v>15</v>
      </c>
    </row>
    <row r="9" spans="1:26" ht="13.5" customHeight="1" x14ac:dyDescent="0.25">
      <c r="A9" s="384"/>
      <c r="B9" s="349"/>
      <c r="C9" s="156" t="s">
        <v>200</v>
      </c>
      <c r="D9" s="136" t="s">
        <v>239</v>
      </c>
      <c r="E9" s="136" t="s">
        <v>240</v>
      </c>
      <c r="F9" s="136" t="s">
        <v>241</v>
      </c>
      <c r="G9" s="136" t="s">
        <v>242</v>
      </c>
      <c r="H9" s="137"/>
      <c r="I9" s="136" t="s">
        <v>243</v>
      </c>
      <c r="J9" s="137"/>
      <c r="K9" s="139"/>
      <c r="L9" s="136" t="s">
        <v>244</v>
      </c>
      <c r="M9" s="136" t="s">
        <v>245</v>
      </c>
      <c r="N9" s="136" t="s">
        <v>246</v>
      </c>
      <c r="O9" s="157" t="s">
        <v>247</v>
      </c>
      <c r="P9" s="136" t="s">
        <v>248</v>
      </c>
      <c r="Q9" s="136" t="s">
        <v>249</v>
      </c>
      <c r="R9" s="136" t="s">
        <v>250</v>
      </c>
      <c r="S9" s="137"/>
      <c r="T9" s="136" t="s">
        <v>251</v>
      </c>
      <c r="U9" s="136" t="s">
        <v>252</v>
      </c>
      <c r="V9" s="137"/>
      <c r="W9" s="137"/>
      <c r="X9" s="137"/>
      <c r="Y9" s="138" t="s">
        <v>253</v>
      </c>
      <c r="Z9" s="132">
        <f t="shared" si="0"/>
        <v>15</v>
      </c>
    </row>
    <row r="10" spans="1:26" ht="13.5" customHeight="1" x14ac:dyDescent="0.25">
      <c r="A10" s="385"/>
      <c r="B10" s="387"/>
      <c r="C10" s="158" t="s">
        <v>201</v>
      </c>
      <c r="D10" s="159" t="s">
        <v>254</v>
      </c>
      <c r="E10" s="160" t="s">
        <v>255</v>
      </c>
      <c r="F10" s="161" t="s">
        <v>256</v>
      </c>
      <c r="G10" s="162" t="s">
        <v>257</v>
      </c>
      <c r="H10" s="163"/>
      <c r="I10" s="161" t="s">
        <v>258</v>
      </c>
      <c r="J10" s="163"/>
      <c r="K10" s="164"/>
      <c r="L10" s="161" t="s">
        <v>259</v>
      </c>
      <c r="M10" s="161" t="s">
        <v>260</v>
      </c>
      <c r="N10" s="161" t="s">
        <v>261</v>
      </c>
      <c r="O10" s="161" t="s">
        <v>262</v>
      </c>
      <c r="P10" s="162" t="s">
        <v>263</v>
      </c>
      <c r="Q10" s="162" t="s">
        <v>264</v>
      </c>
      <c r="R10" s="162" t="s">
        <v>265</v>
      </c>
      <c r="S10" s="163"/>
      <c r="T10" s="162" t="s">
        <v>266</v>
      </c>
      <c r="U10" s="162" t="s">
        <v>267</v>
      </c>
      <c r="V10" s="163"/>
      <c r="W10" s="163"/>
      <c r="X10" s="163"/>
      <c r="Y10" s="165" t="s">
        <v>268</v>
      </c>
      <c r="Z10" s="132">
        <f t="shared" si="0"/>
        <v>15</v>
      </c>
    </row>
    <row r="11" spans="1:26" ht="13.5" customHeight="1" x14ac:dyDescent="0.25">
      <c r="A11" s="388">
        <v>200</v>
      </c>
      <c r="B11" s="390">
        <v>1995</v>
      </c>
      <c r="C11" s="168" t="s">
        <v>199</v>
      </c>
      <c r="D11" s="169" t="s">
        <v>3</v>
      </c>
      <c r="E11" s="169" t="s">
        <v>221</v>
      </c>
      <c r="F11" s="169" t="s">
        <v>222</v>
      </c>
      <c r="G11" s="169" t="s">
        <v>223</v>
      </c>
      <c r="H11" s="170"/>
      <c r="I11" s="169" t="s">
        <v>224</v>
      </c>
      <c r="J11" s="170"/>
      <c r="K11" s="171"/>
      <c r="L11" s="169" t="s">
        <v>226</v>
      </c>
      <c r="M11" s="169" t="s">
        <v>227</v>
      </c>
      <c r="N11" s="169" t="s">
        <v>228</v>
      </c>
      <c r="O11" s="169" t="s">
        <v>229</v>
      </c>
      <c r="P11" s="169" t="s">
        <v>230</v>
      </c>
      <c r="Q11" s="169" t="s">
        <v>231</v>
      </c>
      <c r="R11" s="169" t="s">
        <v>232</v>
      </c>
      <c r="S11" s="170"/>
      <c r="T11" s="169" t="s">
        <v>233</v>
      </c>
      <c r="U11" s="172" t="s">
        <v>234</v>
      </c>
      <c r="V11" s="170"/>
      <c r="W11" s="170"/>
      <c r="X11" s="170"/>
      <c r="Y11" s="155" t="s">
        <v>235</v>
      </c>
      <c r="Z11" s="132">
        <f t="shared" si="0"/>
        <v>15</v>
      </c>
    </row>
    <row r="12" spans="1:26" ht="13.5" customHeight="1" x14ac:dyDescent="0.25">
      <c r="A12" s="389"/>
      <c r="B12" s="391"/>
      <c r="C12" s="173" t="s">
        <v>200</v>
      </c>
      <c r="D12" s="145" t="s">
        <v>239</v>
      </c>
      <c r="E12" s="145" t="s">
        <v>240</v>
      </c>
      <c r="F12" s="145" t="s">
        <v>241</v>
      </c>
      <c r="G12" s="145" t="s">
        <v>242</v>
      </c>
      <c r="H12" s="146"/>
      <c r="I12" s="145" t="s">
        <v>243</v>
      </c>
      <c r="J12" s="146"/>
      <c r="K12" s="147"/>
      <c r="L12" s="145" t="s">
        <v>244</v>
      </c>
      <c r="M12" s="145" t="s">
        <v>245</v>
      </c>
      <c r="N12" s="145" t="s">
        <v>246</v>
      </c>
      <c r="O12" s="145" t="s">
        <v>247</v>
      </c>
      <c r="P12" s="145" t="s">
        <v>248</v>
      </c>
      <c r="Q12" s="145" t="s">
        <v>249</v>
      </c>
      <c r="R12" s="145" t="s">
        <v>250</v>
      </c>
      <c r="S12" s="146"/>
      <c r="T12" s="145" t="s">
        <v>251</v>
      </c>
      <c r="U12" s="145" t="s">
        <v>252</v>
      </c>
      <c r="V12" s="146"/>
      <c r="W12" s="146"/>
      <c r="X12" s="146"/>
      <c r="Y12" s="174" t="s">
        <v>253</v>
      </c>
      <c r="Z12" s="132">
        <f t="shared" si="0"/>
        <v>15</v>
      </c>
    </row>
    <row r="13" spans="1:26" ht="13.5" customHeight="1" x14ac:dyDescent="0.25">
      <c r="A13" s="383">
        <v>500</v>
      </c>
      <c r="B13" s="386">
        <v>1995</v>
      </c>
      <c r="C13" s="150" t="s">
        <v>199</v>
      </c>
      <c r="D13" s="151" t="s">
        <v>238</v>
      </c>
      <c r="E13" s="151" t="s">
        <v>221</v>
      </c>
      <c r="F13" s="151" t="s">
        <v>222</v>
      </c>
      <c r="G13" s="151" t="s">
        <v>223</v>
      </c>
      <c r="H13" s="153"/>
      <c r="I13" s="151" t="s">
        <v>224</v>
      </c>
      <c r="J13" s="153"/>
      <c r="K13" s="154"/>
      <c r="L13" s="151" t="s">
        <v>226</v>
      </c>
      <c r="M13" s="151" t="s">
        <v>269</v>
      </c>
      <c r="N13" s="151" t="s">
        <v>228</v>
      </c>
      <c r="O13" s="151" t="s">
        <v>270</v>
      </c>
      <c r="P13" s="151" t="s">
        <v>230</v>
      </c>
      <c r="Q13" s="151" t="s">
        <v>271</v>
      </c>
      <c r="R13" s="151" t="s">
        <v>232</v>
      </c>
      <c r="S13" s="153"/>
      <c r="T13" s="151" t="s">
        <v>233</v>
      </c>
      <c r="U13" s="151" t="s">
        <v>234</v>
      </c>
      <c r="V13" s="153"/>
      <c r="W13" s="153"/>
      <c r="X13" s="153"/>
      <c r="Y13" s="155" t="s">
        <v>235</v>
      </c>
      <c r="Z13" s="132">
        <f t="shared" si="0"/>
        <v>15</v>
      </c>
    </row>
    <row r="14" spans="1:26" ht="13.5" customHeight="1" x14ac:dyDescent="0.25">
      <c r="A14" s="385"/>
      <c r="B14" s="387"/>
      <c r="C14" s="158" t="s">
        <v>200</v>
      </c>
      <c r="D14" s="161" t="s">
        <v>239</v>
      </c>
      <c r="E14" s="161" t="s">
        <v>240</v>
      </c>
      <c r="F14" s="162" t="s">
        <v>241</v>
      </c>
      <c r="G14" s="161" t="s">
        <v>242</v>
      </c>
      <c r="H14" s="163"/>
      <c r="I14" s="162" t="s">
        <v>243</v>
      </c>
      <c r="J14" s="163"/>
      <c r="K14" s="164"/>
      <c r="L14" s="161" t="s">
        <v>244</v>
      </c>
      <c r="M14" s="161" t="s">
        <v>245</v>
      </c>
      <c r="N14" s="161" t="s">
        <v>246</v>
      </c>
      <c r="O14" s="161" t="s">
        <v>247</v>
      </c>
      <c r="P14" s="161" t="s">
        <v>248</v>
      </c>
      <c r="Q14" s="162" t="s">
        <v>272</v>
      </c>
      <c r="R14" s="161" t="s">
        <v>250</v>
      </c>
      <c r="S14" s="163"/>
      <c r="T14" s="161" t="s">
        <v>251</v>
      </c>
      <c r="U14" s="161" t="s">
        <v>252</v>
      </c>
      <c r="V14" s="163"/>
      <c r="W14" s="163"/>
      <c r="X14" s="163"/>
      <c r="Y14" s="165" t="s">
        <v>253</v>
      </c>
      <c r="Z14" s="132">
        <f t="shared" si="0"/>
        <v>15</v>
      </c>
    </row>
    <row r="15" spans="1:26" ht="13.5" customHeight="1" x14ac:dyDescent="0.25">
      <c r="A15" s="166">
        <v>1000</v>
      </c>
      <c r="B15" s="167">
        <v>1995</v>
      </c>
      <c r="C15" s="175" t="s">
        <v>199</v>
      </c>
      <c r="D15" s="176" t="s">
        <v>3</v>
      </c>
      <c r="E15" s="176" t="s">
        <v>221</v>
      </c>
      <c r="F15" s="176" t="s">
        <v>222</v>
      </c>
      <c r="G15" s="176" t="s">
        <v>223</v>
      </c>
      <c r="H15" s="177"/>
      <c r="I15" s="176" t="s">
        <v>224</v>
      </c>
      <c r="J15" s="177"/>
      <c r="K15" s="175"/>
      <c r="L15" s="176" t="s">
        <v>226</v>
      </c>
      <c r="M15" s="176" t="s">
        <v>269</v>
      </c>
      <c r="N15" s="176" t="s">
        <v>228</v>
      </c>
      <c r="O15" s="176" t="s">
        <v>229</v>
      </c>
      <c r="P15" s="176" t="s">
        <v>230</v>
      </c>
      <c r="Q15" s="176" t="s">
        <v>231</v>
      </c>
      <c r="R15" s="176" t="s">
        <v>232</v>
      </c>
      <c r="S15" s="177"/>
      <c r="T15" s="175"/>
      <c r="U15" s="175"/>
      <c r="V15" s="177"/>
      <c r="W15" s="177"/>
      <c r="X15" s="177"/>
      <c r="Y15" s="178"/>
      <c r="Z15" s="132">
        <f t="shared" si="0"/>
        <v>12</v>
      </c>
    </row>
    <row r="16" spans="1:26" ht="13.5" customHeight="1" x14ac:dyDescent="0.25">
      <c r="A16" s="179">
        <v>5000</v>
      </c>
      <c r="B16" s="180" t="s">
        <v>53</v>
      </c>
      <c r="C16" s="154" t="s">
        <v>199</v>
      </c>
      <c r="D16" s="151" t="s">
        <v>3</v>
      </c>
      <c r="E16" s="152" t="s">
        <v>221</v>
      </c>
      <c r="F16" s="154"/>
      <c r="G16" s="154"/>
      <c r="H16" s="153"/>
      <c r="I16" s="154"/>
      <c r="J16" s="153"/>
      <c r="K16" s="154"/>
      <c r="L16" s="181"/>
      <c r="M16" s="181"/>
      <c r="N16" s="181"/>
      <c r="O16" s="181"/>
      <c r="P16" s="181"/>
      <c r="Q16" s="181"/>
      <c r="R16" s="181"/>
      <c r="S16" s="153"/>
      <c r="T16" s="154"/>
      <c r="U16" s="154"/>
      <c r="V16" s="153"/>
      <c r="W16" s="153"/>
      <c r="X16" s="153"/>
      <c r="Y16" s="182"/>
      <c r="Z16" s="183">
        <f t="shared" si="0"/>
        <v>2</v>
      </c>
    </row>
    <row r="17" spans="1:26" ht="13.5" customHeight="1" x14ac:dyDescent="0.25">
      <c r="A17" s="184">
        <v>10000</v>
      </c>
      <c r="B17" s="185" t="s">
        <v>53</v>
      </c>
      <c r="C17" s="186" t="s">
        <v>199</v>
      </c>
      <c r="D17" s="186"/>
      <c r="E17" s="187" t="s">
        <v>221</v>
      </c>
      <c r="F17" s="186"/>
      <c r="G17" s="187" t="s">
        <v>223</v>
      </c>
      <c r="H17" s="188"/>
      <c r="I17" s="186"/>
      <c r="J17" s="188"/>
      <c r="K17" s="186"/>
      <c r="L17" s="187" t="s">
        <v>226</v>
      </c>
      <c r="M17" s="189"/>
      <c r="N17" s="189"/>
      <c r="O17" s="187" t="s">
        <v>229</v>
      </c>
      <c r="P17" s="187" t="s">
        <v>230</v>
      </c>
      <c r="Q17" s="189"/>
      <c r="R17" s="187" t="s">
        <v>232</v>
      </c>
      <c r="S17" s="188"/>
      <c r="T17" s="186"/>
      <c r="U17" s="186"/>
      <c r="V17" s="188"/>
      <c r="W17" s="188"/>
      <c r="X17" s="188"/>
      <c r="Y17" s="190"/>
      <c r="Z17" s="183">
        <f t="shared" si="0"/>
        <v>6</v>
      </c>
    </row>
    <row r="18" spans="1:26" ht="13.5" customHeight="1" x14ac:dyDescent="0.25">
      <c r="A18" s="191"/>
      <c r="B18" s="192"/>
      <c r="C18" s="193"/>
      <c r="D18" s="193"/>
      <c r="E18" s="192"/>
      <c r="F18" s="192"/>
      <c r="G18" s="192"/>
      <c r="H18" s="192"/>
      <c r="I18" s="192"/>
      <c r="J18" s="192"/>
      <c r="K18" s="192"/>
      <c r="L18" s="192"/>
      <c r="M18" s="192"/>
      <c r="N18" s="192"/>
      <c r="O18" s="191"/>
      <c r="P18" s="191"/>
      <c r="Q18" s="191"/>
      <c r="R18" s="191"/>
      <c r="S18" s="191"/>
      <c r="T18" s="191"/>
      <c r="U18" s="191"/>
      <c r="V18" s="191"/>
      <c r="W18" s="191"/>
      <c r="X18" s="191"/>
      <c r="Y18" s="191"/>
      <c r="Z18" s="194">
        <f>SUM(Z3:Z15)</f>
        <v>173</v>
      </c>
    </row>
  </sheetData>
  <mergeCells count="7">
    <mergeCell ref="A13:A14"/>
    <mergeCell ref="B13:B14"/>
    <mergeCell ref="D1:Z1"/>
    <mergeCell ref="A8:A10"/>
    <mergeCell ref="B8:B10"/>
    <mergeCell ref="A11:A12"/>
    <mergeCell ref="B11:B1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S4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7.28515625" defaultRowHeight="15" customHeight="1" x14ac:dyDescent="0.25"/>
  <cols>
    <col min="1" max="1" width="12.85546875" customWidth="1"/>
    <col min="2" max="2" width="5.85546875" customWidth="1"/>
    <col min="3" max="10" width="3.7109375" customWidth="1"/>
    <col min="11" max="11" width="3.7109375" hidden="1" customWidth="1"/>
    <col min="12" max="16" width="3.7109375" customWidth="1"/>
    <col min="17" max="17" width="3.7109375" hidden="1" customWidth="1"/>
    <col min="18" max="28" width="3.7109375" customWidth="1"/>
    <col min="29" max="29" width="4.7109375" customWidth="1"/>
    <col min="30" max="31" width="3.7109375" customWidth="1"/>
    <col min="32" max="33" width="9" customWidth="1"/>
    <col min="34" max="34" width="3.7109375" customWidth="1"/>
    <col min="35" max="36" width="9" customWidth="1"/>
    <col min="37" max="37" width="3.7109375" customWidth="1"/>
    <col min="38" max="39" width="9" customWidth="1"/>
    <col min="40" max="40" width="3.7109375" customWidth="1"/>
    <col min="41" max="42" width="9" customWidth="1"/>
    <col min="43" max="43" width="3.7109375" customWidth="1"/>
    <col min="44" max="45" width="9" customWidth="1"/>
  </cols>
  <sheetData>
    <row r="1" spans="1:45" ht="15.75" customHeight="1" x14ac:dyDescent="0.25">
      <c r="A1" s="117"/>
      <c r="B1" s="118"/>
      <c r="C1" s="382" t="s">
        <v>273</v>
      </c>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120"/>
      <c r="AE1" s="401" t="s">
        <v>274</v>
      </c>
      <c r="AF1" s="402"/>
      <c r="AG1" s="402"/>
      <c r="AH1" s="402"/>
      <c r="AI1" s="402"/>
      <c r="AJ1" s="402"/>
      <c r="AK1" s="402"/>
      <c r="AL1" s="402"/>
      <c r="AM1" s="402"/>
      <c r="AN1" s="402"/>
      <c r="AO1" s="402"/>
      <c r="AP1" s="402"/>
      <c r="AQ1" s="402"/>
      <c r="AR1" s="402"/>
      <c r="AS1" s="402"/>
    </row>
    <row r="2" spans="1:45" ht="13.5" customHeight="1" x14ac:dyDescent="0.25">
      <c r="A2" s="121" t="s">
        <v>198</v>
      </c>
      <c r="B2" s="122" t="s">
        <v>24</v>
      </c>
      <c r="C2" s="122" t="s">
        <v>275</v>
      </c>
      <c r="D2" s="122" t="s">
        <v>276</v>
      </c>
      <c r="E2" s="122" t="s">
        <v>277</v>
      </c>
      <c r="F2" s="122" t="s">
        <v>278</v>
      </c>
      <c r="G2" s="123" t="s">
        <v>279</v>
      </c>
      <c r="H2" s="123" t="s">
        <v>280</v>
      </c>
      <c r="I2" s="123" t="s">
        <v>281</v>
      </c>
      <c r="J2" s="123" t="s">
        <v>282</v>
      </c>
      <c r="K2" s="123" t="s">
        <v>283</v>
      </c>
      <c r="L2" s="123" t="s">
        <v>284</v>
      </c>
      <c r="M2" s="123" t="s">
        <v>285</v>
      </c>
      <c r="N2" s="123" t="s">
        <v>286</v>
      </c>
      <c r="O2" s="123" t="s">
        <v>287</v>
      </c>
      <c r="P2" s="123" t="s">
        <v>288</v>
      </c>
      <c r="Q2" s="123" t="s">
        <v>289</v>
      </c>
      <c r="R2" s="123" t="s">
        <v>290</v>
      </c>
      <c r="S2" s="123" t="s">
        <v>291</v>
      </c>
      <c r="T2" s="123" t="s">
        <v>292</v>
      </c>
      <c r="U2" s="123" t="s">
        <v>293</v>
      </c>
      <c r="V2" s="123" t="s">
        <v>294</v>
      </c>
      <c r="W2" s="123" t="s">
        <v>295</v>
      </c>
      <c r="X2" s="123" t="s">
        <v>296</v>
      </c>
      <c r="Y2" s="123" t="s">
        <v>297</v>
      </c>
      <c r="Z2" s="123" t="s">
        <v>298</v>
      </c>
      <c r="AA2" s="123" t="s">
        <v>299</v>
      </c>
      <c r="AB2" s="124" t="s">
        <v>300</v>
      </c>
      <c r="AC2" s="125" t="s">
        <v>220</v>
      </c>
      <c r="AD2" s="125"/>
      <c r="AE2" s="195" t="s">
        <v>301</v>
      </c>
      <c r="AF2" s="196" t="s">
        <v>302</v>
      </c>
      <c r="AG2" s="197" t="s">
        <v>303</v>
      </c>
      <c r="AH2" s="195" t="s">
        <v>301</v>
      </c>
      <c r="AI2" s="196" t="s">
        <v>302</v>
      </c>
      <c r="AJ2" s="197" t="s">
        <v>303</v>
      </c>
      <c r="AK2" s="195" t="s">
        <v>301</v>
      </c>
      <c r="AL2" s="196" t="s">
        <v>302</v>
      </c>
      <c r="AM2" s="197" t="s">
        <v>303</v>
      </c>
      <c r="AN2" s="195" t="s">
        <v>301</v>
      </c>
      <c r="AO2" s="196" t="s">
        <v>302</v>
      </c>
      <c r="AP2" s="197" t="s">
        <v>303</v>
      </c>
      <c r="AQ2" s="196" t="s">
        <v>301</v>
      </c>
      <c r="AR2" s="196" t="s">
        <v>302</v>
      </c>
      <c r="AS2" s="197" t="s">
        <v>303</v>
      </c>
    </row>
    <row r="3" spans="1:45" ht="13.5" customHeight="1" x14ac:dyDescent="0.25">
      <c r="A3" s="198" t="s">
        <v>304</v>
      </c>
      <c r="B3" s="127">
        <v>2000</v>
      </c>
      <c r="C3" s="129" t="s">
        <v>3</v>
      </c>
      <c r="D3" s="199"/>
      <c r="E3" s="199"/>
      <c r="F3" s="199"/>
      <c r="G3" s="199"/>
      <c r="H3" s="199"/>
      <c r="I3" s="199"/>
      <c r="J3" s="199"/>
      <c r="K3" s="199"/>
      <c r="L3" s="199"/>
      <c r="M3" s="199"/>
      <c r="N3" s="200"/>
      <c r="O3" s="200"/>
      <c r="P3" s="200"/>
      <c r="Q3" s="200"/>
      <c r="R3" s="200"/>
      <c r="S3" s="200"/>
      <c r="T3" s="200"/>
      <c r="U3" s="200"/>
      <c r="V3" s="199"/>
      <c r="W3" s="200"/>
      <c r="X3" s="199"/>
      <c r="Y3" s="200"/>
      <c r="Z3" s="200"/>
      <c r="AA3" s="199"/>
      <c r="AB3" s="201" t="s">
        <v>5</v>
      </c>
      <c r="AC3" s="132">
        <f t="shared" ref="AC3:AC13" si="0">COUNTA(C3:AB3)</f>
        <v>2</v>
      </c>
      <c r="AD3" s="132"/>
      <c r="AE3" s="202"/>
      <c r="AF3" s="203"/>
      <c r="AG3" s="204"/>
      <c r="AH3" s="202"/>
      <c r="AI3" s="203"/>
      <c r="AJ3" s="204"/>
      <c r="AK3" s="202"/>
      <c r="AL3" s="203"/>
      <c r="AM3" s="204"/>
      <c r="AN3" s="202"/>
      <c r="AO3" s="203"/>
      <c r="AP3" s="204"/>
      <c r="AQ3" s="205" t="s">
        <v>5</v>
      </c>
      <c r="AR3" s="206" t="s">
        <v>305</v>
      </c>
      <c r="AS3" s="207" t="s">
        <v>306</v>
      </c>
    </row>
    <row r="4" spans="1:45" ht="13.5" customHeight="1" x14ac:dyDescent="0.25">
      <c r="A4" s="208" t="s">
        <v>307</v>
      </c>
      <c r="B4" s="134">
        <v>2000</v>
      </c>
      <c r="C4" s="136" t="s">
        <v>254</v>
      </c>
      <c r="D4" s="136" t="s">
        <v>256</v>
      </c>
      <c r="E4" s="136" t="s">
        <v>308</v>
      </c>
      <c r="F4" s="140"/>
      <c r="G4" s="140"/>
      <c r="H4" s="140"/>
      <c r="I4" s="140"/>
      <c r="J4" s="140"/>
      <c r="K4" s="140"/>
      <c r="L4" s="140"/>
      <c r="M4" s="140"/>
      <c r="N4" s="209"/>
      <c r="O4" s="209"/>
      <c r="P4" s="209"/>
      <c r="Q4" s="209"/>
      <c r="R4" s="209"/>
      <c r="S4" s="209"/>
      <c r="T4" s="209"/>
      <c r="U4" s="209"/>
      <c r="V4" s="140"/>
      <c r="W4" s="209"/>
      <c r="X4" s="140"/>
      <c r="Y4" s="209"/>
      <c r="Z4" s="209"/>
      <c r="AA4" s="140"/>
      <c r="AB4" s="210" t="s">
        <v>309</v>
      </c>
      <c r="AC4" s="132">
        <f t="shared" si="0"/>
        <v>4</v>
      </c>
      <c r="AD4" s="132"/>
      <c r="AE4" s="211"/>
      <c r="AF4" s="212"/>
      <c r="AG4" s="213"/>
      <c r="AH4" s="211"/>
      <c r="AI4" s="212"/>
      <c r="AJ4" s="213"/>
      <c r="AK4" s="211"/>
      <c r="AL4" s="212"/>
      <c r="AM4" s="213"/>
      <c r="AN4" s="211"/>
      <c r="AO4" s="212"/>
      <c r="AP4" s="213"/>
      <c r="AQ4" s="214" t="s">
        <v>309</v>
      </c>
      <c r="AR4" s="215" t="s">
        <v>310</v>
      </c>
      <c r="AS4" s="216" t="s">
        <v>311</v>
      </c>
    </row>
    <row r="5" spans="1:45" ht="13.5" customHeight="1" x14ac:dyDescent="0.25">
      <c r="A5" s="208" t="s">
        <v>312</v>
      </c>
      <c r="B5" s="134">
        <v>2000</v>
      </c>
      <c r="C5" s="136" t="s">
        <v>313</v>
      </c>
      <c r="D5" s="136" t="s">
        <v>314</v>
      </c>
      <c r="E5" s="136" t="s">
        <v>315</v>
      </c>
      <c r="F5" s="136" t="s">
        <v>316</v>
      </c>
      <c r="G5" s="140"/>
      <c r="H5" s="140"/>
      <c r="I5" s="140"/>
      <c r="J5" s="140"/>
      <c r="K5" s="140"/>
      <c r="L5" s="140"/>
      <c r="M5" s="140"/>
      <c r="N5" s="209"/>
      <c r="O5" s="209"/>
      <c r="P5" s="209"/>
      <c r="Q5" s="209"/>
      <c r="R5" s="209"/>
      <c r="S5" s="209"/>
      <c r="T5" s="209"/>
      <c r="U5" s="209"/>
      <c r="V5" s="140"/>
      <c r="W5" s="209"/>
      <c r="X5" s="140"/>
      <c r="Y5" s="209"/>
      <c r="Z5" s="209"/>
      <c r="AA5" s="140"/>
      <c r="AB5" s="210" t="s">
        <v>317</v>
      </c>
      <c r="AC5" s="132">
        <f t="shared" si="0"/>
        <v>5</v>
      </c>
      <c r="AD5" s="132"/>
      <c r="AE5" s="211"/>
      <c r="AF5" s="212"/>
      <c r="AG5" s="213"/>
      <c r="AH5" s="211"/>
      <c r="AI5" s="212"/>
      <c r="AJ5" s="213"/>
      <c r="AK5" s="211"/>
      <c r="AL5" s="212"/>
      <c r="AM5" s="213"/>
      <c r="AN5" s="211"/>
      <c r="AO5" s="212"/>
      <c r="AP5" s="213"/>
      <c r="AQ5" s="214" t="s">
        <v>317</v>
      </c>
      <c r="AR5" s="215" t="s">
        <v>318</v>
      </c>
      <c r="AS5" s="216" t="s">
        <v>319</v>
      </c>
    </row>
    <row r="6" spans="1:45" ht="13.5" customHeight="1" x14ac:dyDescent="0.25">
      <c r="A6" s="217" t="s">
        <v>320</v>
      </c>
      <c r="B6" s="185">
        <v>2000</v>
      </c>
      <c r="C6" s="187" t="s">
        <v>321</v>
      </c>
      <c r="D6" s="187" t="s">
        <v>322</v>
      </c>
      <c r="E6" s="187" t="s">
        <v>323</v>
      </c>
      <c r="F6" s="187" t="s">
        <v>324</v>
      </c>
      <c r="G6" s="189"/>
      <c r="H6" s="189"/>
      <c r="I6" s="189"/>
      <c r="J6" s="189"/>
      <c r="K6" s="189"/>
      <c r="L6" s="189"/>
      <c r="M6" s="189"/>
      <c r="N6" s="218"/>
      <c r="O6" s="218"/>
      <c r="P6" s="218"/>
      <c r="Q6" s="218"/>
      <c r="R6" s="218"/>
      <c r="S6" s="218"/>
      <c r="T6" s="218"/>
      <c r="U6" s="218"/>
      <c r="V6" s="189"/>
      <c r="W6" s="218"/>
      <c r="X6" s="189"/>
      <c r="Y6" s="218"/>
      <c r="Z6" s="218"/>
      <c r="AA6" s="189"/>
      <c r="AB6" s="219" t="s">
        <v>325</v>
      </c>
      <c r="AC6" s="132">
        <f t="shared" si="0"/>
        <v>5</v>
      </c>
      <c r="AD6" s="132"/>
      <c r="AE6" s="220"/>
      <c r="AF6" s="221"/>
      <c r="AG6" s="222"/>
      <c r="AH6" s="220"/>
      <c r="AI6" s="221"/>
      <c r="AJ6" s="222"/>
      <c r="AK6" s="220"/>
      <c r="AL6" s="221"/>
      <c r="AM6" s="222"/>
      <c r="AN6" s="220"/>
      <c r="AO6" s="221"/>
      <c r="AP6" s="222"/>
      <c r="AQ6" s="223" t="s">
        <v>325</v>
      </c>
      <c r="AR6" s="224" t="s">
        <v>326</v>
      </c>
      <c r="AS6" s="225" t="s">
        <v>327</v>
      </c>
    </row>
    <row r="7" spans="1:45" ht="13.5" customHeight="1" x14ac:dyDescent="0.25">
      <c r="A7" s="399" t="s">
        <v>328</v>
      </c>
      <c r="B7" s="226">
        <v>2000</v>
      </c>
      <c r="C7" s="169" t="s">
        <v>238</v>
      </c>
      <c r="D7" s="169" t="s">
        <v>237</v>
      </c>
      <c r="E7" s="169" t="s">
        <v>329</v>
      </c>
      <c r="F7" s="169" t="s">
        <v>330</v>
      </c>
      <c r="G7" s="169" t="s">
        <v>331</v>
      </c>
      <c r="H7" s="169" t="s">
        <v>332</v>
      </c>
      <c r="I7" s="169" t="s">
        <v>333</v>
      </c>
      <c r="J7" s="169" t="s">
        <v>334</v>
      </c>
      <c r="K7" s="227"/>
      <c r="L7" s="169" t="s">
        <v>335</v>
      </c>
      <c r="M7" s="169" t="s">
        <v>269</v>
      </c>
      <c r="N7" s="145" t="s">
        <v>336</v>
      </c>
      <c r="O7" s="227"/>
      <c r="P7" s="227"/>
      <c r="Q7" s="227"/>
      <c r="R7" s="227"/>
      <c r="S7" s="227"/>
      <c r="T7" s="227"/>
      <c r="U7" s="227"/>
      <c r="V7" s="227"/>
      <c r="W7" s="227"/>
      <c r="X7" s="227"/>
      <c r="Y7" s="227"/>
      <c r="Z7" s="227"/>
      <c r="AA7" s="228"/>
      <c r="AB7" s="229" t="s">
        <v>5</v>
      </c>
      <c r="AC7" s="132">
        <f t="shared" si="0"/>
        <v>12</v>
      </c>
      <c r="AD7" s="183"/>
      <c r="AE7" s="396" t="s">
        <v>336</v>
      </c>
      <c r="AF7" s="230"/>
      <c r="AG7" s="231" t="s">
        <v>337</v>
      </c>
      <c r="AH7" s="232"/>
      <c r="AI7" s="230"/>
      <c r="AJ7" s="233"/>
      <c r="AK7" s="232"/>
      <c r="AL7" s="230"/>
      <c r="AM7" s="233"/>
      <c r="AN7" s="232"/>
      <c r="AO7" s="230"/>
      <c r="AP7" s="233"/>
      <c r="AQ7" s="392" t="s">
        <v>5</v>
      </c>
      <c r="AR7" s="234" t="s">
        <v>338</v>
      </c>
      <c r="AS7" s="234" t="s">
        <v>339</v>
      </c>
    </row>
    <row r="8" spans="1:45" ht="13.5" customHeight="1" x14ac:dyDescent="0.25">
      <c r="A8" s="397"/>
      <c r="B8" s="143">
        <v>2010</v>
      </c>
      <c r="C8" s="235"/>
      <c r="D8" s="235"/>
      <c r="E8" s="235"/>
      <c r="F8" s="235"/>
      <c r="G8" s="235"/>
      <c r="H8" s="235"/>
      <c r="I8" s="235"/>
      <c r="J8" s="235"/>
      <c r="K8" s="235"/>
      <c r="L8" s="235"/>
      <c r="M8" s="235"/>
      <c r="N8" s="145" t="s">
        <v>336</v>
      </c>
      <c r="O8" s="236" t="s">
        <v>270</v>
      </c>
      <c r="P8" s="145" t="s">
        <v>340</v>
      </c>
      <c r="Q8" s="235"/>
      <c r="R8" s="145" t="s">
        <v>341</v>
      </c>
      <c r="S8" s="145" t="s">
        <v>342</v>
      </c>
      <c r="T8" s="145" t="s">
        <v>343</v>
      </c>
      <c r="U8" s="145" t="s">
        <v>344</v>
      </c>
      <c r="V8" s="145" t="s">
        <v>236</v>
      </c>
      <c r="W8" s="145" t="s">
        <v>345</v>
      </c>
      <c r="X8" s="145" t="s">
        <v>346</v>
      </c>
      <c r="Y8" s="145" t="s">
        <v>347</v>
      </c>
      <c r="Z8" s="145" t="s">
        <v>348</v>
      </c>
      <c r="AA8" s="237" t="s">
        <v>349</v>
      </c>
      <c r="AB8" s="238" t="s">
        <v>5</v>
      </c>
      <c r="AC8" s="132">
        <f t="shared" si="0"/>
        <v>14</v>
      </c>
      <c r="AD8" s="132"/>
      <c r="AE8" s="389"/>
      <c r="AF8" s="239" t="s">
        <v>350</v>
      </c>
      <c r="AG8" s="240"/>
      <c r="AH8" s="241"/>
      <c r="AI8" s="242"/>
      <c r="AJ8" s="240"/>
      <c r="AK8" s="241"/>
      <c r="AL8" s="242"/>
      <c r="AM8" s="240"/>
      <c r="AN8" s="241"/>
      <c r="AO8" s="242"/>
      <c r="AP8" s="240"/>
      <c r="AQ8" s="393"/>
      <c r="AR8" s="243" t="s">
        <v>351</v>
      </c>
      <c r="AS8" s="244" t="s">
        <v>352</v>
      </c>
    </row>
    <row r="9" spans="1:45" ht="13.5" customHeight="1" x14ac:dyDescent="0.25">
      <c r="A9" s="245" t="s">
        <v>353</v>
      </c>
      <c r="B9" s="246">
        <v>2010</v>
      </c>
      <c r="C9" s="247" t="s">
        <v>354</v>
      </c>
      <c r="D9" s="247" t="s">
        <v>355</v>
      </c>
      <c r="E9" s="247" t="s">
        <v>356</v>
      </c>
      <c r="F9" s="247" t="s">
        <v>357</v>
      </c>
      <c r="G9" s="247" t="s">
        <v>358</v>
      </c>
      <c r="H9" s="248" t="s">
        <v>359</v>
      </c>
      <c r="I9" s="249"/>
      <c r="J9" s="249"/>
      <c r="K9" s="250"/>
      <c r="L9" s="249"/>
      <c r="M9" s="249"/>
      <c r="N9" s="249"/>
      <c r="O9" s="249"/>
      <c r="P9" s="249"/>
      <c r="Q9" s="249"/>
      <c r="R9" s="249"/>
      <c r="S9" s="249"/>
      <c r="T9" s="249"/>
      <c r="U9" s="249"/>
      <c r="V9" s="250"/>
      <c r="W9" s="249"/>
      <c r="X9" s="250"/>
      <c r="Y9" s="251"/>
      <c r="Z9" s="249"/>
      <c r="AA9" s="250"/>
      <c r="AB9" s="252" t="s">
        <v>360</v>
      </c>
      <c r="AC9" s="132">
        <f t="shared" si="0"/>
        <v>7</v>
      </c>
      <c r="AD9" s="132"/>
      <c r="AE9" s="253"/>
      <c r="AF9" s="254"/>
      <c r="AG9" s="255"/>
      <c r="AH9" s="253"/>
      <c r="AI9" s="256"/>
      <c r="AJ9" s="257"/>
      <c r="AK9" s="253"/>
      <c r="AL9" s="256"/>
      <c r="AM9" s="257"/>
      <c r="AN9" s="253"/>
      <c r="AO9" s="256"/>
      <c r="AP9" s="257"/>
      <c r="AQ9" s="211" t="s">
        <v>360</v>
      </c>
      <c r="AR9" s="258" t="s">
        <v>361</v>
      </c>
      <c r="AS9" s="207" t="s">
        <v>362</v>
      </c>
    </row>
    <row r="10" spans="1:45" ht="13.5" customHeight="1" x14ac:dyDescent="0.25">
      <c r="A10" s="400" t="s">
        <v>363</v>
      </c>
      <c r="B10" s="127">
        <v>2000</v>
      </c>
      <c r="C10" s="129" t="s">
        <v>364</v>
      </c>
      <c r="D10" s="129" t="s">
        <v>365</v>
      </c>
      <c r="E10" s="129" t="s">
        <v>308</v>
      </c>
      <c r="F10" s="129" t="s">
        <v>366</v>
      </c>
      <c r="G10" s="129" t="s">
        <v>367</v>
      </c>
      <c r="H10" s="129" t="s">
        <v>368</v>
      </c>
      <c r="I10" s="129" t="s">
        <v>369</v>
      </c>
      <c r="J10" s="129" t="s">
        <v>370</v>
      </c>
      <c r="K10" s="199"/>
      <c r="L10" s="259"/>
      <c r="M10" s="259"/>
      <c r="N10" s="259"/>
      <c r="O10" s="259"/>
      <c r="P10" s="259"/>
      <c r="Q10" s="259"/>
      <c r="R10" s="259"/>
      <c r="S10" s="259"/>
      <c r="T10" s="259"/>
      <c r="U10" s="259"/>
      <c r="V10" s="199"/>
      <c r="W10" s="259"/>
      <c r="X10" s="199"/>
      <c r="Y10" s="200"/>
      <c r="Z10" s="259"/>
      <c r="AA10" s="199"/>
      <c r="AB10" s="260"/>
      <c r="AC10" s="132">
        <f t="shared" si="0"/>
        <v>8</v>
      </c>
      <c r="AD10" s="132"/>
      <c r="AE10" s="398" t="s">
        <v>370</v>
      </c>
      <c r="AF10" s="262"/>
      <c r="AG10" s="263" t="s">
        <v>371</v>
      </c>
      <c r="AH10" s="202"/>
      <c r="AI10" s="203"/>
      <c r="AJ10" s="204"/>
      <c r="AK10" s="202"/>
      <c r="AL10" s="203"/>
      <c r="AM10" s="204"/>
      <c r="AN10" s="202"/>
      <c r="AO10" s="203"/>
      <c r="AP10" s="204"/>
      <c r="AQ10" s="232"/>
      <c r="AR10" s="264"/>
      <c r="AS10" s="265"/>
    </row>
    <row r="11" spans="1:45" ht="13.5" customHeight="1" x14ac:dyDescent="0.25">
      <c r="A11" s="384"/>
      <c r="B11" s="134">
        <v>2010</v>
      </c>
      <c r="C11" s="266"/>
      <c r="D11" s="266"/>
      <c r="E11" s="266"/>
      <c r="F11" s="266"/>
      <c r="G11" s="266"/>
      <c r="H11" s="266"/>
      <c r="I11" s="266"/>
      <c r="J11" s="136" t="s">
        <v>370</v>
      </c>
      <c r="K11" s="140"/>
      <c r="L11" s="136" t="s">
        <v>372</v>
      </c>
      <c r="M11" s="136" t="s">
        <v>260</v>
      </c>
      <c r="N11" s="136" t="s">
        <v>373</v>
      </c>
      <c r="O11" s="267" t="s">
        <v>374</v>
      </c>
      <c r="P11" s="140"/>
      <c r="Q11" s="140"/>
      <c r="R11" s="140"/>
      <c r="S11" s="140"/>
      <c r="T11" s="266"/>
      <c r="U11" s="266"/>
      <c r="V11" s="140"/>
      <c r="W11" s="266"/>
      <c r="X11" s="139"/>
      <c r="Y11" s="266"/>
      <c r="Z11" s="266"/>
      <c r="AA11" s="139"/>
      <c r="AB11" s="210" t="s">
        <v>309</v>
      </c>
      <c r="AC11" s="132">
        <f t="shared" si="0"/>
        <v>6</v>
      </c>
      <c r="AD11" s="132"/>
      <c r="AE11" s="397"/>
      <c r="AF11" s="215" t="s">
        <v>375</v>
      </c>
      <c r="AG11" s="213"/>
      <c r="AH11" s="394" t="s">
        <v>374</v>
      </c>
      <c r="AI11" s="212"/>
      <c r="AJ11" s="268" t="s">
        <v>376</v>
      </c>
      <c r="AK11" s="211"/>
      <c r="AL11" s="212"/>
      <c r="AM11" s="268"/>
      <c r="AN11" s="211"/>
      <c r="AO11" s="212"/>
      <c r="AP11" s="268"/>
      <c r="AQ11" s="394" t="s">
        <v>309</v>
      </c>
      <c r="AR11" s="215" t="s">
        <v>377</v>
      </c>
      <c r="AS11" s="216" t="s">
        <v>378</v>
      </c>
    </row>
    <row r="12" spans="1:45" ht="13.5" customHeight="1" x14ac:dyDescent="0.25">
      <c r="A12" s="389"/>
      <c r="B12" s="185">
        <v>2012</v>
      </c>
      <c r="C12" s="269"/>
      <c r="D12" s="269"/>
      <c r="E12" s="269"/>
      <c r="F12" s="269"/>
      <c r="G12" s="269"/>
      <c r="H12" s="269"/>
      <c r="I12" s="269"/>
      <c r="J12" s="269"/>
      <c r="K12" s="269"/>
      <c r="L12" s="269"/>
      <c r="M12" s="269"/>
      <c r="N12" s="269"/>
      <c r="O12" s="270" t="s">
        <v>374</v>
      </c>
      <c r="P12" s="187" t="s">
        <v>379</v>
      </c>
      <c r="Q12" s="269"/>
      <c r="R12" s="187" t="s">
        <v>380</v>
      </c>
      <c r="S12" s="187" t="s">
        <v>381</v>
      </c>
      <c r="T12" s="271" t="s">
        <v>382</v>
      </c>
      <c r="U12" s="271" t="s">
        <v>383</v>
      </c>
      <c r="V12" s="189"/>
      <c r="W12" s="269"/>
      <c r="X12" s="186"/>
      <c r="Y12" s="269"/>
      <c r="Z12" s="269"/>
      <c r="AA12" s="186"/>
      <c r="AB12" s="219" t="s">
        <v>309</v>
      </c>
      <c r="AC12" s="132">
        <f t="shared" si="0"/>
        <v>7</v>
      </c>
      <c r="AD12" s="132"/>
      <c r="AE12" s="220"/>
      <c r="AF12" s="221"/>
      <c r="AG12" s="222"/>
      <c r="AH12" s="384"/>
      <c r="AI12" s="272" t="s">
        <v>384</v>
      </c>
      <c r="AJ12" s="222"/>
      <c r="AK12" s="220"/>
      <c r="AL12" s="272"/>
      <c r="AM12" s="222"/>
      <c r="AN12" s="220"/>
      <c r="AO12" s="272"/>
      <c r="AP12" s="222"/>
      <c r="AQ12" s="389"/>
      <c r="AR12" s="243" t="s">
        <v>385</v>
      </c>
      <c r="AS12" s="244" t="s">
        <v>386</v>
      </c>
    </row>
    <row r="13" spans="1:45" ht="13.5" customHeight="1" x14ac:dyDescent="0.25">
      <c r="A13" s="399" t="s">
        <v>387</v>
      </c>
      <c r="B13" s="226">
        <v>2000</v>
      </c>
      <c r="C13" s="169" t="s">
        <v>388</v>
      </c>
      <c r="D13" s="169" t="s">
        <v>314</v>
      </c>
      <c r="E13" s="169" t="s">
        <v>389</v>
      </c>
      <c r="F13" s="169" t="s">
        <v>316</v>
      </c>
      <c r="G13" s="273"/>
      <c r="H13" s="273"/>
      <c r="I13" s="273"/>
      <c r="J13" s="273"/>
      <c r="K13" s="273"/>
      <c r="L13" s="273"/>
      <c r="M13" s="273"/>
      <c r="N13" s="273"/>
      <c r="O13" s="273"/>
      <c r="P13" s="273"/>
      <c r="Q13" s="273"/>
      <c r="R13" s="273"/>
      <c r="S13" s="273"/>
      <c r="T13" s="273"/>
      <c r="U13" s="273"/>
      <c r="V13" s="228"/>
      <c r="W13" s="273"/>
      <c r="X13" s="171"/>
      <c r="Y13" s="273"/>
      <c r="Z13" s="273"/>
      <c r="AA13" s="171"/>
      <c r="AB13" s="274" t="s">
        <v>317</v>
      </c>
      <c r="AC13" s="132">
        <f t="shared" si="0"/>
        <v>5</v>
      </c>
      <c r="AD13" s="132"/>
      <c r="AE13" s="232"/>
      <c r="AF13" s="230"/>
      <c r="AG13" s="233"/>
      <c r="AH13" s="232"/>
      <c r="AI13" s="230"/>
      <c r="AJ13" s="233"/>
      <c r="AK13" s="232"/>
      <c r="AL13" s="230"/>
      <c r="AM13" s="233"/>
      <c r="AN13" s="232"/>
      <c r="AO13" s="230"/>
      <c r="AP13" s="233"/>
      <c r="AQ13" s="395" t="s">
        <v>317</v>
      </c>
      <c r="AR13" s="234" t="s">
        <v>93</v>
      </c>
      <c r="AS13" s="275" t="s">
        <v>93</v>
      </c>
    </row>
    <row r="14" spans="1:45" ht="13.5" customHeight="1" x14ac:dyDescent="0.25">
      <c r="A14" s="384"/>
      <c r="B14" s="134">
        <v>2010</v>
      </c>
      <c r="C14" s="266"/>
      <c r="D14" s="266"/>
      <c r="E14" s="266"/>
      <c r="F14" s="276" t="s">
        <v>316</v>
      </c>
      <c r="G14" s="136" t="s">
        <v>390</v>
      </c>
      <c r="H14" s="136" t="s">
        <v>391</v>
      </c>
      <c r="I14" s="136" t="s">
        <v>392</v>
      </c>
      <c r="J14" s="136" t="s">
        <v>393</v>
      </c>
      <c r="K14" s="139"/>
      <c r="L14" s="136" t="s">
        <v>394</v>
      </c>
      <c r="M14" s="136" t="s">
        <v>395</v>
      </c>
      <c r="N14" s="266"/>
      <c r="O14" s="266"/>
      <c r="P14" s="266"/>
      <c r="Q14" s="266"/>
      <c r="R14" s="266"/>
      <c r="S14" s="266"/>
      <c r="T14" s="266"/>
      <c r="U14" s="266"/>
      <c r="V14" s="140"/>
      <c r="W14" s="266"/>
      <c r="X14" s="140"/>
      <c r="Y14" s="209"/>
      <c r="Z14" s="266"/>
      <c r="AA14" s="140"/>
      <c r="AB14" s="277"/>
      <c r="AC14" s="183">
        <f>COUNTA(C14:AB14)-1</f>
        <v>6</v>
      </c>
      <c r="AD14" s="132"/>
      <c r="AE14" s="394" t="s">
        <v>395</v>
      </c>
      <c r="AF14" s="212"/>
      <c r="AG14" s="268" t="s">
        <v>396</v>
      </c>
      <c r="AH14" s="211"/>
      <c r="AI14" s="212"/>
      <c r="AJ14" s="213"/>
      <c r="AK14" s="211"/>
      <c r="AL14" s="212"/>
      <c r="AM14" s="213"/>
      <c r="AN14" s="211"/>
      <c r="AO14" s="212"/>
      <c r="AP14" s="213"/>
      <c r="AQ14" s="352"/>
      <c r="AR14" s="278"/>
      <c r="AS14" s="279"/>
    </row>
    <row r="15" spans="1:45" ht="13.5" customHeight="1" x14ac:dyDescent="0.25">
      <c r="A15" s="384"/>
      <c r="B15" s="143">
        <v>2012</v>
      </c>
      <c r="C15" s="266"/>
      <c r="D15" s="266"/>
      <c r="E15" s="266"/>
      <c r="F15" s="266"/>
      <c r="G15" s="266"/>
      <c r="H15" s="266"/>
      <c r="I15" s="266"/>
      <c r="J15" s="266"/>
      <c r="K15" s="266"/>
      <c r="L15" s="266"/>
      <c r="M15" s="145" t="s">
        <v>395</v>
      </c>
      <c r="N15" s="145" t="s">
        <v>397</v>
      </c>
      <c r="O15" s="280" t="s">
        <v>398</v>
      </c>
      <c r="P15" s="145" t="s">
        <v>399</v>
      </c>
      <c r="Q15" s="235"/>
      <c r="R15" s="145" t="s">
        <v>400</v>
      </c>
      <c r="S15" s="145" t="s">
        <v>401</v>
      </c>
      <c r="T15" s="266"/>
      <c r="U15" s="266"/>
      <c r="V15" s="140"/>
      <c r="W15" s="266"/>
      <c r="X15" s="140"/>
      <c r="Y15" s="209"/>
      <c r="Z15" s="266"/>
      <c r="AA15" s="140"/>
      <c r="AB15" s="229" t="s">
        <v>317</v>
      </c>
      <c r="AC15" s="132">
        <f t="shared" ref="AC15:AC20" si="1">COUNTA(C15:AB15)</f>
        <v>7</v>
      </c>
      <c r="AD15" s="132"/>
      <c r="AE15" s="397"/>
      <c r="AF15" s="215" t="s">
        <v>402</v>
      </c>
      <c r="AG15" s="213"/>
      <c r="AH15" s="394" t="s">
        <v>401</v>
      </c>
      <c r="AI15" s="212"/>
      <c r="AJ15" s="268" t="s">
        <v>403</v>
      </c>
      <c r="AK15" s="211"/>
      <c r="AL15" s="212"/>
      <c r="AM15" s="213"/>
      <c r="AN15" s="211"/>
      <c r="AO15" s="212"/>
      <c r="AP15" s="213"/>
      <c r="AQ15" s="352"/>
      <c r="AR15" s="215" t="s">
        <v>404</v>
      </c>
      <c r="AS15" s="216" t="s">
        <v>405</v>
      </c>
    </row>
    <row r="16" spans="1:45" ht="13.5" customHeight="1" x14ac:dyDescent="0.25">
      <c r="A16" s="384"/>
      <c r="B16" s="134">
        <v>2017</v>
      </c>
      <c r="C16" s="273"/>
      <c r="D16" s="273"/>
      <c r="E16" s="273"/>
      <c r="F16" s="273"/>
      <c r="G16" s="273"/>
      <c r="H16" s="273"/>
      <c r="I16" s="273"/>
      <c r="J16" s="273"/>
      <c r="K16" s="273"/>
      <c r="L16" s="273"/>
      <c r="M16" s="139"/>
      <c r="N16" s="139"/>
      <c r="O16" s="139"/>
      <c r="P16" s="139"/>
      <c r="Q16" s="139"/>
      <c r="R16" s="139"/>
      <c r="S16" s="145" t="s">
        <v>401</v>
      </c>
      <c r="T16" s="157" t="s">
        <v>406</v>
      </c>
      <c r="U16" s="157" t="s">
        <v>407</v>
      </c>
      <c r="V16" s="157" t="s">
        <v>408</v>
      </c>
      <c r="W16" s="157" t="s">
        <v>409</v>
      </c>
      <c r="X16" s="140"/>
      <c r="Y16" s="209"/>
      <c r="Z16" s="266"/>
      <c r="AA16" s="140"/>
      <c r="AB16" s="229" t="s">
        <v>317</v>
      </c>
      <c r="AC16" s="132">
        <f t="shared" si="1"/>
        <v>6</v>
      </c>
      <c r="AD16" s="132"/>
      <c r="AE16" s="220"/>
      <c r="AF16" s="224"/>
      <c r="AG16" s="222"/>
      <c r="AH16" s="397"/>
      <c r="AI16" s="272" t="s">
        <v>410</v>
      </c>
      <c r="AJ16" s="222"/>
      <c r="AK16" s="394" t="s">
        <v>409</v>
      </c>
      <c r="AL16" s="221"/>
      <c r="AM16" s="281" t="s">
        <v>411</v>
      </c>
      <c r="AN16" s="282"/>
      <c r="AO16" s="221"/>
      <c r="AP16" s="281"/>
      <c r="AQ16" s="352"/>
      <c r="AR16" s="224" t="s">
        <v>412</v>
      </c>
      <c r="AS16" s="225" t="s">
        <v>413</v>
      </c>
    </row>
    <row r="17" spans="1:45" ht="13.5" customHeight="1" x14ac:dyDescent="0.25">
      <c r="A17" s="384"/>
      <c r="B17" s="134">
        <v>2018</v>
      </c>
      <c r="C17" s="235"/>
      <c r="D17" s="235"/>
      <c r="E17" s="235"/>
      <c r="F17" s="235"/>
      <c r="G17" s="235"/>
      <c r="H17" s="235"/>
      <c r="I17" s="235"/>
      <c r="J17" s="235"/>
      <c r="K17" s="235"/>
      <c r="L17" s="235"/>
      <c r="M17" s="139"/>
      <c r="N17" s="139"/>
      <c r="O17" s="139"/>
      <c r="P17" s="139"/>
      <c r="Q17" s="139"/>
      <c r="R17" s="139"/>
      <c r="S17" s="139"/>
      <c r="T17" s="139"/>
      <c r="U17" s="139"/>
      <c r="V17" s="139"/>
      <c r="W17" s="157" t="s">
        <v>409</v>
      </c>
      <c r="X17" s="157" t="s">
        <v>414</v>
      </c>
      <c r="Y17" s="157" t="s">
        <v>415</v>
      </c>
      <c r="Z17" s="157" t="s">
        <v>416</v>
      </c>
      <c r="AA17" s="157" t="s">
        <v>417</v>
      </c>
      <c r="AB17" s="283" t="s">
        <v>317</v>
      </c>
      <c r="AC17" s="132">
        <f t="shared" si="1"/>
        <v>6</v>
      </c>
      <c r="AD17" s="132"/>
      <c r="AE17" s="220"/>
      <c r="AF17" s="224"/>
      <c r="AG17" s="222"/>
      <c r="AH17" s="220"/>
      <c r="AI17" s="221"/>
      <c r="AJ17" s="222"/>
      <c r="AK17" s="397"/>
      <c r="AL17" s="272" t="s">
        <v>418</v>
      </c>
      <c r="AM17" s="222"/>
      <c r="AN17" s="284"/>
      <c r="AO17" s="272"/>
      <c r="AP17" s="222"/>
      <c r="AQ17" s="352"/>
      <c r="AR17" s="224" t="s">
        <v>419</v>
      </c>
      <c r="AS17" s="225" t="s">
        <v>420</v>
      </c>
    </row>
    <row r="18" spans="1:45" ht="13.5" customHeight="1" x14ac:dyDescent="0.25">
      <c r="A18" s="384"/>
      <c r="B18" s="143">
        <v>2018</v>
      </c>
      <c r="C18" s="157" t="s">
        <v>321</v>
      </c>
      <c r="D18" s="157" t="s">
        <v>322</v>
      </c>
      <c r="E18" s="157" t="s">
        <v>323</v>
      </c>
      <c r="F18" s="157" t="s">
        <v>324</v>
      </c>
      <c r="G18" s="157" t="s">
        <v>421</v>
      </c>
      <c r="H18" s="235"/>
      <c r="I18" s="235"/>
      <c r="J18" s="235"/>
      <c r="K18" s="235"/>
      <c r="L18" s="235"/>
      <c r="M18" s="139"/>
      <c r="N18" s="139"/>
      <c r="O18" s="139"/>
      <c r="P18" s="139"/>
      <c r="Q18" s="139"/>
      <c r="R18" s="139"/>
      <c r="S18" s="139"/>
      <c r="T18" s="139"/>
      <c r="U18" s="139"/>
      <c r="V18" s="139"/>
      <c r="W18" s="148"/>
      <c r="X18" s="148"/>
      <c r="Y18" s="148"/>
      <c r="Z18" s="148"/>
      <c r="AA18" s="148"/>
      <c r="AB18" s="283" t="s">
        <v>325</v>
      </c>
      <c r="AC18" s="132">
        <f t="shared" si="1"/>
        <v>6</v>
      </c>
      <c r="AD18" s="132"/>
      <c r="AE18" s="211"/>
      <c r="AF18" s="215"/>
      <c r="AG18" s="213"/>
      <c r="AH18" s="211"/>
      <c r="AI18" s="212"/>
      <c r="AJ18" s="213"/>
      <c r="AK18" s="284"/>
      <c r="AL18" s="285"/>
      <c r="AM18" s="213"/>
      <c r="AN18" s="398" t="s">
        <v>421</v>
      </c>
      <c r="AO18" s="285"/>
      <c r="AP18" s="268" t="s">
        <v>422</v>
      </c>
      <c r="AQ18" s="403" t="s">
        <v>325</v>
      </c>
      <c r="AR18" s="215" t="s">
        <v>423</v>
      </c>
      <c r="AS18" s="216" t="s">
        <v>424</v>
      </c>
    </row>
    <row r="19" spans="1:45" ht="13.5" customHeight="1" x14ac:dyDescent="0.25">
      <c r="A19" s="397"/>
      <c r="B19" s="134">
        <v>2021</v>
      </c>
      <c r="C19" s="235"/>
      <c r="D19" s="139"/>
      <c r="E19" s="139"/>
      <c r="F19" s="139"/>
      <c r="G19" s="157" t="s">
        <v>421</v>
      </c>
      <c r="H19" s="136" t="s">
        <v>425</v>
      </c>
      <c r="I19" s="235"/>
      <c r="J19" s="235"/>
      <c r="K19" s="235"/>
      <c r="L19" s="235"/>
      <c r="M19" s="139"/>
      <c r="N19" s="139"/>
      <c r="O19" s="139"/>
      <c r="P19" s="139"/>
      <c r="Q19" s="139"/>
      <c r="R19" s="139"/>
      <c r="S19" s="139"/>
      <c r="T19" s="139"/>
      <c r="U19" s="139"/>
      <c r="V19" s="139"/>
      <c r="W19" s="148"/>
      <c r="X19" s="148"/>
      <c r="Y19" s="148"/>
      <c r="Z19" s="148"/>
      <c r="AA19" s="148"/>
      <c r="AB19" s="283" t="s">
        <v>325</v>
      </c>
      <c r="AC19" s="132">
        <f t="shared" si="1"/>
        <v>3</v>
      </c>
      <c r="AD19" s="132"/>
      <c r="AE19" s="261"/>
      <c r="AF19" s="287"/>
      <c r="AG19" s="288"/>
      <c r="AH19" s="261"/>
      <c r="AI19" s="289"/>
      <c r="AJ19" s="288"/>
      <c r="AK19" s="286"/>
      <c r="AL19" s="290"/>
      <c r="AM19" s="288"/>
      <c r="AN19" s="397"/>
      <c r="AO19" s="290" t="s">
        <v>426</v>
      </c>
      <c r="AP19" s="288"/>
      <c r="AQ19" s="393"/>
      <c r="AR19" s="287" t="s">
        <v>427</v>
      </c>
      <c r="AS19" s="291"/>
    </row>
    <row r="20" spans="1:45" ht="13.5" customHeight="1" x14ac:dyDescent="0.25">
      <c r="A20" s="400" t="s">
        <v>428</v>
      </c>
      <c r="B20" s="127">
        <v>2000</v>
      </c>
      <c r="C20" s="129" t="s">
        <v>321</v>
      </c>
      <c r="D20" s="129" t="s">
        <v>322</v>
      </c>
      <c r="E20" s="129" t="s">
        <v>323</v>
      </c>
      <c r="F20" s="129" t="s">
        <v>324</v>
      </c>
      <c r="G20" s="259"/>
      <c r="H20" s="259"/>
      <c r="I20" s="259"/>
      <c r="J20" s="259"/>
      <c r="K20" s="259"/>
      <c r="L20" s="259"/>
      <c r="M20" s="259"/>
      <c r="N20" s="259"/>
      <c r="O20" s="259"/>
      <c r="P20" s="259"/>
      <c r="Q20" s="259"/>
      <c r="R20" s="259"/>
      <c r="S20" s="259"/>
      <c r="T20" s="259"/>
      <c r="U20" s="259"/>
      <c r="V20" s="199"/>
      <c r="W20" s="259"/>
      <c r="X20" s="199"/>
      <c r="Y20" s="200"/>
      <c r="Z20" s="259"/>
      <c r="AA20" s="199"/>
      <c r="AB20" s="201" t="s">
        <v>325</v>
      </c>
      <c r="AC20" s="132">
        <f t="shared" si="1"/>
        <v>5</v>
      </c>
      <c r="AD20" s="132"/>
      <c r="AE20" s="232"/>
      <c r="AF20" s="230"/>
      <c r="AG20" s="233"/>
      <c r="AH20" s="232"/>
      <c r="AI20" s="230"/>
      <c r="AJ20" s="233"/>
      <c r="AK20" s="232"/>
      <c r="AL20" s="230"/>
      <c r="AM20" s="233"/>
      <c r="AN20" s="232"/>
      <c r="AO20" s="230"/>
      <c r="AP20" s="233"/>
      <c r="AQ20" s="395" t="s">
        <v>325</v>
      </c>
      <c r="AR20" s="234" t="s">
        <v>429</v>
      </c>
      <c r="AS20" s="275" t="s">
        <v>430</v>
      </c>
    </row>
    <row r="21" spans="1:45" ht="13.5" customHeight="1" x14ac:dyDescent="0.25">
      <c r="A21" s="384"/>
      <c r="B21" s="134">
        <v>2010</v>
      </c>
      <c r="C21" s="266"/>
      <c r="D21" s="266"/>
      <c r="E21" s="266"/>
      <c r="F21" s="292" t="s">
        <v>324</v>
      </c>
      <c r="G21" s="136" t="s">
        <v>421</v>
      </c>
      <c r="H21" s="136" t="s">
        <v>425</v>
      </c>
      <c r="I21" s="136" t="s">
        <v>431</v>
      </c>
      <c r="J21" s="139"/>
      <c r="K21" s="139"/>
      <c r="L21" s="139"/>
      <c r="M21" s="139"/>
      <c r="N21" s="266"/>
      <c r="O21" s="266"/>
      <c r="P21" s="266"/>
      <c r="Q21" s="266"/>
      <c r="R21" s="266"/>
      <c r="S21" s="266"/>
      <c r="T21" s="266"/>
      <c r="U21" s="266"/>
      <c r="V21" s="140"/>
      <c r="W21" s="266"/>
      <c r="X21" s="140"/>
      <c r="Y21" s="266"/>
      <c r="Z21" s="266"/>
      <c r="AA21" s="140"/>
      <c r="AB21" s="210" t="s">
        <v>325</v>
      </c>
      <c r="AC21" s="183">
        <f>COUNTA(C21:AB21)-1</f>
        <v>4</v>
      </c>
      <c r="AD21" s="132"/>
      <c r="AE21" s="394" t="s">
        <v>431</v>
      </c>
      <c r="AF21" s="212"/>
      <c r="AG21" s="268" t="s">
        <v>432</v>
      </c>
      <c r="AH21" s="211"/>
      <c r="AI21" s="212"/>
      <c r="AJ21" s="213"/>
      <c r="AK21" s="211"/>
      <c r="AL21" s="212"/>
      <c r="AM21" s="213"/>
      <c r="AN21" s="211"/>
      <c r="AO21" s="212"/>
      <c r="AP21" s="213"/>
      <c r="AQ21" s="352"/>
      <c r="AR21" s="215" t="s">
        <v>433</v>
      </c>
      <c r="AS21" s="216" t="s">
        <v>434</v>
      </c>
    </row>
    <row r="22" spans="1:45" ht="13.5" customHeight="1" x14ac:dyDescent="0.25">
      <c r="A22" s="384"/>
      <c r="B22" s="134">
        <v>2013</v>
      </c>
      <c r="C22" s="266"/>
      <c r="D22" s="266"/>
      <c r="E22" s="266"/>
      <c r="F22" s="266"/>
      <c r="G22" s="266"/>
      <c r="H22" s="266"/>
      <c r="I22" s="136" t="s">
        <v>431</v>
      </c>
      <c r="J22" s="136" t="s">
        <v>435</v>
      </c>
      <c r="K22" s="139"/>
      <c r="L22" s="136" t="s">
        <v>436</v>
      </c>
      <c r="M22" s="136" t="s">
        <v>437</v>
      </c>
      <c r="N22" s="157" t="s">
        <v>438</v>
      </c>
      <c r="O22" s="266"/>
      <c r="P22" s="266"/>
      <c r="Q22" s="266"/>
      <c r="R22" s="266"/>
      <c r="S22" s="266"/>
      <c r="T22" s="266"/>
      <c r="U22" s="266"/>
      <c r="V22" s="140"/>
      <c r="W22" s="266"/>
      <c r="X22" s="140"/>
      <c r="Y22" s="266"/>
      <c r="Z22" s="266"/>
      <c r="AA22" s="140"/>
      <c r="AB22" s="210" t="s">
        <v>325</v>
      </c>
      <c r="AC22" s="132">
        <f t="shared" ref="AC22:AC42" si="2">COUNTA(C22:AB22)</f>
        <v>6</v>
      </c>
      <c r="AD22" s="132"/>
      <c r="AE22" s="397"/>
      <c r="AF22" s="285" t="s">
        <v>439</v>
      </c>
      <c r="AG22" s="213"/>
      <c r="AH22" s="394" t="s">
        <v>438</v>
      </c>
      <c r="AI22" s="212"/>
      <c r="AJ22" s="268" t="s">
        <v>440</v>
      </c>
      <c r="AK22" s="282"/>
      <c r="AL22" s="212"/>
      <c r="AM22" s="268"/>
      <c r="AN22" s="282"/>
      <c r="AO22" s="212"/>
      <c r="AP22" s="268"/>
      <c r="AQ22" s="352"/>
      <c r="AR22" s="215" t="s">
        <v>441</v>
      </c>
      <c r="AS22" s="216" t="s">
        <v>442</v>
      </c>
    </row>
    <row r="23" spans="1:45" ht="13.5" customHeight="1" x14ac:dyDescent="0.25">
      <c r="A23" s="384"/>
      <c r="B23" s="134">
        <v>2017</v>
      </c>
      <c r="C23" s="266"/>
      <c r="D23" s="266"/>
      <c r="E23" s="266"/>
      <c r="F23" s="266"/>
      <c r="G23" s="266"/>
      <c r="H23" s="266"/>
      <c r="I23" s="139"/>
      <c r="J23" s="139"/>
      <c r="K23" s="139"/>
      <c r="L23" s="139"/>
      <c r="M23" s="139"/>
      <c r="N23" s="157" t="s">
        <v>438</v>
      </c>
      <c r="O23" s="157" t="s">
        <v>443</v>
      </c>
      <c r="P23" s="157" t="s">
        <v>444</v>
      </c>
      <c r="Q23" s="266"/>
      <c r="R23" s="266"/>
      <c r="S23" s="266"/>
      <c r="T23" s="266"/>
      <c r="U23" s="266"/>
      <c r="V23" s="140"/>
      <c r="W23" s="266"/>
      <c r="X23" s="140"/>
      <c r="Y23" s="266"/>
      <c r="Z23" s="266"/>
      <c r="AA23" s="140"/>
      <c r="AB23" s="210" t="s">
        <v>325</v>
      </c>
      <c r="AC23" s="132">
        <f t="shared" si="2"/>
        <v>4</v>
      </c>
      <c r="AD23" s="132"/>
      <c r="AE23" s="220"/>
      <c r="AF23" s="272"/>
      <c r="AG23" s="222"/>
      <c r="AH23" s="397"/>
      <c r="AI23" s="272" t="s">
        <v>445</v>
      </c>
      <c r="AJ23" s="222"/>
      <c r="AK23" s="394" t="s">
        <v>444</v>
      </c>
      <c r="AL23" s="272"/>
      <c r="AM23" s="281" t="s">
        <v>446</v>
      </c>
      <c r="AN23" s="282"/>
      <c r="AO23" s="272"/>
      <c r="AP23" s="281"/>
      <c r="AQ23" s="352"/>
      <c r="AR23" s="224" t="s">
        <v>447</v>
      </c>
      <c r="AS23" s="225" t="s">
        <v>448</v>
      </c>
    </row>
    <row r="24" spans="1:45" ht="13.5" customHeight="1" x14ac:dyDescent="0.25">
      <c r="A24" s="384"/>
      <c r="B24" s="143">
        <v>2018</v>
      </c>
      <c r="C24" s="235"/>
      <c r="D24" s="235"/>
      <c r="E24" s="235"/>
      <c r="F24" s="235"/>
      <c r="G24" s="235"/>
      <c r="H24" s="235"/>
      <c r="I24" s="139"/>
      <c r="J24" s="139"/>
      <c r="K24" s="139"/>
      <c r="L24" s="139"/>
      <c r="M24" s="139"/>
      <c r="N24" s="139"/>
      <c r="O24" s="139"/>
      <c r="P24" s="157" t="s">
        <v>444</v>
      </c>
      <c r="Q24" s="235"/>
      <c r="R24" s="293" t="s">
        <v>449</v>
      </c>
      <c r="S24" s="293" t="s">
        <v>450</v>
      </c>
      <c r="T24" s="293" t="s">
        <v>451</v>
      </c>
      <c r="U24" s="293" t="s">
        <v>452</v>
      </c>
      <c r="V24" s="293" t="s">
        <v>453</v>
      </c>
      <c r="W24" s="235"/>
      <c r="X24" s="148"/>
      <c r="Y24" s="235"/>
      <c r="Z24" s="235"/>
      <c r="AA24" s="148"/>
      <c r="AB24" s="294" t="s">
        <v>325</v>
      </c>
      <c r="AC24" s="132">
        <f t="shared" si="2"/>
        <v>7</v>
      </c>
      <c r="AD24" s="132"/>
      <c r="AE24" s="220"/>
      <c r="AF24" s="272"/>
      <c r="AG24" s="222"/>
      <c r="AH24" s="282"/>
      <c r="AI24" s="272"/>
      <c r="AJ24" s="222"/>
      <c r="AK24" s="397"/>
      <c r="AL24" s="272" t="s">
        <v>454</v>
      </c>
      <c r="AM24" s="222"/>
      <c r="AN24" s="394" t="s">
        <v>453</v>
      </c>
      <c r="AO24" s="272"/>
      <c r="AP24" s="281" t="s">
        <v>455</v>
      </c>
      <c r="AQ24" s="352"/>
      <c r="AR24" s="224" t="s">
        <v>456</v>
      </c>
      <c r="AS24" s="225" t="s">
        <v>457</v>
      </c>
    </row>
    <row r="25" spans="1:45" ht="13.5" customHeight="1" x14ac:dyDescent="0.25">
      <c r="A25" s="384"/>
      <c r="B25" s="134">
        <v>2021</v>
      </c>
      <c r="C25" s="266"/>
      <c r="D25" s="266"/>
      <c r="E25" s="266"/>
      <c r="F25" s="266"/>
      <c r="G25" s="266"/>
      <c r="H25" s="266"/>
      <c r="I25" s="139"/>
      <c r="J25" s="139"/>
      <c r="K25" s="139"/>
      <c r="L25" s="139"/>
      <c r="M25" s="139"/>
      <c r="N25" s="139"/>
      <c r="O25" s="139"/>
      <c r="P25" s="140"/>
      <c r="Q25" s="140"/>
      <c r="R25" s="140"/>
      <c r="S25" s="140"/>
      <c r="T25" s="140"/>
      <c r="U25" s="140"/>
      <c r="V25" s="293" t="s">
        <v>453</v>
      </c>
      <c r="W25" s="157" t="s">
        <v>458</v>
      </c>
      <c r="X25" s="157" t="s">
        <v>459</v>
      </c>
      <c r="Y25" s="157" t="s">
        <v>460</v>
      </c>
      <c r="Z25" s="157" t="s">
        <v>461</v>
      </c>
      <c r="AA25" s="140"/>
      <c r="AB25" s="283" t="s">
        <v>325</v>
      </c>
      <c r="AC25" s="132">
        <f t="shared" si="2"/>
        <v>6</v>
      </c>
      <c r="AD25" s="132"/>
      <c r="AE25" s="211"/>
      <c r="AF25" s="285"/>
      <c r="AG25" s="213"/>
      <c r="AH25" s="282"/>
      <c r="AI25" s="285"/>
      <c r="AJ25" s="213"/>
      <c r="AK25" s="282"/>
      <c r="AL25" s="285"/>
      <c r="AM25" s="213"/>
      <c r="AN25" s="397"/>
      <c r="AO25" s="285" t="s">
        <v>462</v>
      </c>
      <c r="AP25" s="213"/>
      <c r="AQ25" s="353"/>
      <c r="AR25" s="215" t="s">
        <v>463</v>
      </c>
      <c r="AS25" s="216" t="s">
        <v>464</v>
      </c>
    </row>
    <row r="26" spans="1:45" ht="13.5" customHeight="1" x14ac:dyDescent="0.25">
      <c r="A26" s="397"/>
      <c r="B26" s="134">
        <v>2021</v>
      </c>
      <c r="C26" s="136" t="s">
        <v>465</v>
      </c>
      <c r="D26" s="295"/>
      <c r="E26" s="295"/>
      <c r="F26" s="295"/>
      <c r="G26" s="295"/>
      <c r="H26" s="295"/>
      <c r="I26" s="171"/>
      <c r="J26" s="171"/>
      <c r="K26" s="171"/>
      <c r="L26" s="171"/>
      <c r="M26" s="171"/>
      <c r="N26" s="171"/>
      <c r="O26" s="171"/>
      <c r="P26" s="296"/>
      <c r="Q26" s="296"/>
      <c r="R26" s="296"/>
      <c r="S26" s="296"/>
      <c r="T26" s="296"/>
      <c r="U26" s="296"/>
      <c r="V26" s="297"/>
      <c r="W26" s="295"/>
      <c r="X26" s="296"/>
      <c r="Y26" s="295"/>
      <c r="Z26" s="295"/>
      <c r="AA26" s="296"/>
      <c r="AB26" s="298"/>
      <c r="AC26" s="132">
        <f t="shared" si="2"/>
        <v>1</v>
      </c>
      <c r="AD26" s="132"/>
      <c r="AE26" s="261"/>
      <c r="AF26" s="290"/>
      <c r="AG26" s="288"/>
      <c r="AH26" s="284"/>
      <c r="AI26" s="290"/>
      <c r="AJ26" s="288"/>
      <c r="AK26" s="284"/>
      <c r="AL26" s="290"/>
      <c r="AM26" s="288"/>
      <c r="AN26" s="284"/>
      <c r="AO26" s="290"/>
      <c r="AP26" s="288"/>
      <c r="AQ26" s="205"/>
      <c r="AR26" s="287"/>
      <c r="AS26" s="291"/>
    </row>
    <row r="27" spans="1:45" ht="13.5" customHeight="1" x14ac:dyDescent="0.25">
      <c r="A27" s="400" t="s">
        <v>466</v>
      </c>
      <c r="B27" s="127">
        <v>2000</v>
      </c>
      <c r="C27" s="129" t="s">
        <v>465</v>
      </c>
      <c r="D27" s="129" t="s">
        <v>467</v>
      </c>
      <c r="E27" s="129" t="s">
        <v>468</v>
      </c>
      <c r="F27" s="259"/>
      <c r="G27" s="259"/>
      <c r="H27" s="259"/>
      <c r="I27" s="259"/>
      <c r="J27" s="259"/>
      <c r="K27" s="299"/>
      <c r="L27" s="299"/>
      <c r="M27" s="299"/>
      <c r="N27" s="259"/>
      <c r="O27" s="259"/>
      <c r="P27" s="259"/>
      <c r="Q27" s="259"/>
      <c r="R27" s="259"/>
      <c r="S27" s="259"/>
      <c r="T27" s="259"/>
      <c r="U27" s="259"/>
      <c r="V27" s="199"/>
      <c r="W27" s="259"/>
      <c r="X27" s="199"/>
      <c r="Y27" s="259"/>
      <c r="Z27" s="259"/>
      <c r="AA27" s="199"/>
      <c r="AB27" s="201" t="s">
        <v>469</v>
      </c>
      <c r="AC27" s="132">
        <f t="shared" si="2"/>
        <v>4</v>
      </c>
      <c r="AD27" s="132"/>
      <c r="AE27" s="396" t="s">
        <v>468</v>
      </c>
      <c r="AF27" s="230"/>
      <c r="AG27" s="231" t="s">
        <v>470</v>
      </c>
      <c r="AH27" s="232"/>
      <c r="AI27" s="230"/>
      <c r="AJ27" s="233"/>
      <c r="AK27" s="232"/>
      <c r="AL27" s="230"/>
      <c r="AM27" s="233"/>
      <c r="AN27" s="232"/>
      <c r="AO27" s="230"/>
      <c r="AP27" s="233"/>
      <c r="AQ27" s="392" t="s">
        <v>469</v>
      </c>
      <c r="AR27" s="234" t="s">
        <v>471</v>
      </c>
      <c r="AS27" s="275" t="s">
        <v>472</v>
      </c>
    </row>
    <row r="28" spans="1:45" ht="13.5" customHeight="1" x14ac:dyDescent="0.25">
      <c r="A28" s="384"/>
      <c r="B28" s="134">
        <v>2013</v>
      </c>
      <c r="C28" s="266"/>
      <c r="D28" s="266"/>
      <c r="E28" s="136" t="s">
        <v>468</v>
      </c>
      <c r="F28" s="136" t="s">
        <v>473</v>
      </c>
      <c r="G28" s="136" t="s">
        <v>474</v>
      </c>
      <c r="H28" s="136" t="s">
        <v>475</v>
      </c>
      <c r="I28" s="157" t="s">
        <v>476</v>
      </c>
      <c r="J28" s="136" t="s">
        <v>477</v>
      </c>
      <c r="K28" s="139"/>
      <c r="L28" s="139"/>
      <c r="M28" s="139"/>
      <c r="N28" s="266"/>
      <c r="O28" s="266"/>
      <c r="P28" s="266"/>
      <c r="Q28" s="266"/>
      <c r="R28" s="266"/>
      <c r="S28" s="266"/>
      <c r="T28" s="266"/>
      <c r="U28" s="266"/>
      <c r="V28" s="140"/>
      <c r="W28" s="266"/>
      <c r="X28" s="140"/>
      <c r="Y28" s="266"/>
      <c r="Z28" s="266"/>
      <c r="AA28" s="140"/>
      <c r="AB28" s="210" t="s">
        <v>469</v>
      </c>
      <c r="AC28" s="132">
        <f t="shared" si="2"/>
        <v>7</v>
      </c>
      <c r="AD28" s="132"/>
      <c r="AE28" s="397"/>
      <c r="AF28" s="215" t="s">
        <v>478</v>
      </c>
      <c r="AG28" s="213"/>
      <c r="AH28" s="394" t="s">
        <v>477</v>
      </c>
      <c r="AI28" s="212"/>
      <c r="AJ28" s="268" t="s">
        <v>479</v>
      </c>
      <c r="AK28" s="282"/>
      <c r="AL28" s="212"/>
      <c r="AM28" s="268"/>
      <c r="AN28" s="282"/>
      <c r="AO28" s="212"/>
      <c r="AP28" s="268"/>
      <c r="AQ28" s="352"/>
      <c r="AR28" s="215" t="s">
        <v>480</v>
      </c>
      <c r="AS28" s="216" t="s">
        <v>481</v>
      </c>
    </row>
    <row r="29" spans="1:45" ht="13.5" customHeight="1" x14ac:dyDescent="0.25">
      <c r="A29" s="384"/>
      <c r="B29" s="143">
        <v>2017</v>
      </c>
      <c r="C29" s="266"/>
      <c r="D29" s="266"/>
      <c r="E29" s="139"/>
      <c r="F29" s="139"/>
      <c r="G29" s="139"/>
      <c r="H29" s="139"/>
      <c r="I29" s="139"/>
      <c r="J29" s="157" t="s">
        <v>482</v>
      </c>
      <c r="K29" s="139"/>
      <c r="L29" s="157" t="s">
        <v>483</v>
      </c>
      <c r="M29" s="157" t="s">
        <v>484</v>
      </c>
      <c r="N29" s="157" t="s">
        <v>485</v>
      </c>
      <c r="O29" s="266"/>
      <c r="P29" s="266"/>
      <c r="Q29" s="266"/>
      <c r="R29" s="266"/>
      <c r="S29" s="266"/>
      <c r="T29" s="266"/>
      <c r="U29" s="266"/>
      <c r="V29" s="140"/>
      <c r="W29" s="266"/>
      <c r="X29" s="140"/>
      <c r="Y29" s="266"/>
      <c r="Z29" s="266"/>
      <c r="AA29" s="140"/>
      <c r="AB29" s="210" t="s">
        <v>469</v>
      </c>
      <c r="AC29" s="132">
        <f t="shared" si="2"/>
        <v>5</v>
      </c>
      <c r="AD29" s="132"/>
      <c r="AE29" s="211"/>
      <c r="AF29" s="215"/>
      <c r="AG29" s="212"/>
      <c r="AH29" s="397"/>
      <c r="AI29" s="285" t="s">
        <v>486</v>
      </c>
      <c r="AJ29" s="213"/>
      <c r="AK29" s="394" t="s">
        <v>485</v>
      </c>
      <c r="AL29" s="285"/>
      <c r="AM29" s="268" t="s">
        <v>487</v>
      </c>
      <c r="AN29" s="282"/>
      <c r="AO29" s="285"/>
      <c r="AP29" s="268"/>
      <c r="AQ29" s="352"/>
      <c r="AR29" s="215" t="s">
        <v>488</v>
      </c>
      <c r="AS29" s="216" t="s">
        <v>489</v>
      </c>
    </row>
    <row r="30" spans="1:45" ht="13.5" customHeight="1" x14ac:dyDescent="0.25">
      <c r="A30" s="384"/>
      <c r="B30" s="134">
        <v>2018</v>
      </c>
      <c r="C30" s="171"/>
      <c r="D30" s="171"/>
      <c r="E30" s="171"/>
      <c r="F30" s="171"/>
      <c r="G30" s="171"/>
      <c r="H30" s="171"/>
      <c r="I30" s="171"/>
      <c r="J30" s="171"/>
      <c r="K30" s="171"/>
      <c r="L30" s="171"/>
      <c r="M30" s="171"/>
      <c r="N30" s="157" t="s">
        <v>485</v>
      </c>
      <c r="O30" s="293" t="s">
        <v>490</v>
      </c>
      <c r="P30" s="157" t="s">
        <v>491</v>
      </c>
      <c r="Q30" s="273"/>
      <c r="R30" s="157" t="s">
        <v>492</v>
      </c>
      <c r="S30" s="157" t="s">
        <v>493</v>
      </c>
      <c r="T30" s="273"/>
      <c r="U30" s="273"/>
      <c r="V30" s="228"/>
      <c r="W30" s="273"/>
      <c r="X30" s="228"/>
      <c r="Y30" s="273"/>
      <c r="Z30" s="273"/>
      <c r="AA30" s="228"/>
      <c r="AB30" s="294" t="s">
        <v>469</v>
      </c>
      <c r="AC30" s="132">
        <f t="shared" si="2"/>
        <v>6</v>
      </c>
      <c r="AD30" s="132"/>
      <c r="AE30" s="261"/>
      <c r="AF30" s="287"/>
      <c r="AG30" s="288"/>
      <c r="AH30" s="284"/>
      <c r="AI30" s="290"/>
      <c r="AJ30" s="288"/>
      <c r="AK30" s="397"/>
      <c r="AL30" s="290" t="s">
        <v>494</v>
      </c>
      <c r="AM30" s="288"/>
      <c r="AN30" s="398" t="s">
        <v>493</v>
      </c>
      <c r="AO30" s="290"/>
      <c r="AP30" s="301" t="s">
        <v>495</v>
      </c>
      <c r="AQ30" s="352"/>
      <c r="AR30" s="287" t="s">
        <v>496</v>
      </c>
      <c r="AS30" s="291" t="s">
        <v>497</v>
      </c>
    </row>
    <row r="31" spans="1:45" ht="13.5" customHeight="1" x14ac:dyDescent="0.25">
      <c r="A31" s="397"/>
      <c r="B31" s="134">
        <v>2021</v>
      </c>
      <c r="C31" s="171"/>
      <c r="D31" s="171"/>
      <c r="E31" s="171"/>
      <c r="F31" s="171"/>
      <c r="G31" s="171"/>
      <c r="H31" s="171"/>
      <c r="I31" s="171"/>
      <c r="J31" s="171"/>
      <c r="K31" s="171"/>
      <c r="L31" s="171"/>
      <c r="M31" s="171"/>
      <c r="N31" s="171"/>
      <c r="O31" s="171"/>
      <c r="P31" s="171"/>
      <c r="Q31" s="171"/>
      <c r="R31" s="171"/>
      <c r="S31" s="157" t="s">
        <v>493</v>
      </c>
      <c r="T31" s="157" t="s">
        <v>498</v>
      </c>
      <c r="U31" s="157" t="s">
        <v>499</v>
      </c>
      <c r="V31" s="157" t="s">
        <v>500</v>
      </c>
      <c r="W31" s="273"/>
      <c r="X31" s="228"/>
      <c r="Y31" s="273"/>
      <c r="Z31" s="273"/>
      <c r="AA31" s="228"/>
      <c r="AB31" s="294" t="s">
        <v>469</v>
      </c>
      <c r="AC31" s="132">
        <f t="shared" si="2"/>
        <v>5</v>
      </c>
      <c r="AD31" s="132"/>
      <c r="AE31" s="220"/>
      <c r="AF31" s="224"/>
      <c r="AG31" s="222"/>
      <c r="AH31" s="282"/>
      <c r="AI31" s="272"/>
      <c r="AJ31" s="222"/>
      <c r="AK31" s="282"/>
      <c r="AL31" s="272"/>
      <c r="AM31" s="222"/>
      <c r="AN31" s="397"/>
      <c r="AO31" s="272" t="s">
        <v>501</v>
      </c>
      <c r="AP31" s="222"/>
      <c r="AQ31" s="353"/>
      <c r="AR31" s="224" t="s">
        <v>93</v>
      </c>
      <c r="AS31" s="225" t="s">
        <v>502</v>
      </c>
    </row>
    <row r="32" spans="1:45" ht="13.5" customHeight="1" x14ac:dyDescent="0.25">
      <c r="A32" s="400" t="s">
        <v>503</v>
      </c>
      <c r="B32" s="127">
        <v>2000</v>
      </c>
      <c r="C32" s="129" t="s">
        <v>504</v>
      </c>
      <c r="D32" s="129" t="s">
        <v>505</v>
      </c>
      <c r="E32" s="199"/>
      <c r="F32" s="199"/>
      <c r="G32" s="199"/>
      <c r="H32" s="199"/>
      <c r="I32" s="199"/>
      <c r="J32" s="299"/>
      <c r="K32" s="299"/>
      <c r="L32" s="299"/>
      <c r="M32" s="299"/>
      <c r="N32" s="259"/>
      <c r="O32" s="259"/>
      <c r="P32" s="259"/>
      <c r="Q32" s="259"/>
      <c r="R32" s="259"/>
      <c r="S32" s="259"/>
      <c r="T32" s="259"/>
      <c r="U32" s="259"/>
      <c r="V32" s="199"/>
      <c r="W32" s="259"/>
      <c r="X32" s="199"/>
      <c r="Y32" s="259"/>
      <c r="Z32" s="259"/>
      <c r="AA32" s="199"/>
      <c r="AB32" s="201" t="s">
        <v>506</v>
      </c>
      <c r="AC32" s="132">
        <f t="shared" si="2"/>
        <v>3</v>
      </c>
      <c r="AD32" s="132"/>
      <c r="AE32" s="396" t="s">
        <v>505</v>
      </c>
      <c r="AF32" s="230"/>
      <c r="AG32" s="231" t="s">
        <v>507</v>
      </c>
      <c r="AH32" s="232"/>
      <c r="AI32" s="230"/>
      <c r="AJ32" s="233"/>
      <c r="AK32" s="232"/>
      <c r="AL32" s="230"/>
      <c r="AM32" s="233"/>
      <c r="AN32" s="232"/>
      <c r="AO32" s="230"/>
      <c r="AP32" s="233"/>
      <c r="AQ32" s="392" t="s">
        <v>506</v>
      </c>
      <c r="AR32" s="234" t="s">
        <v>508</v>
      </c>
      <c r="AS32" s="275" t="s">
        <v>93</v>
      </c>
    </row>
    <row r="33" spans="1:45" ht="13.5" customHeight="1" x14ac:dyDescent="0.25">
      <c r="A33" s="384"/>
      <c r="B33" s="134">
        <v>2013</v>
      </c>
      <c r="C33" s="140"/>
      <c r="D33" s="136" t="s">
        <v>505</v>
      </c>
      <c r="E33" s="136" t="s">
        <v>509</v>
      </c>
      <c r="F33" s="157" t="s">
        <v>510</v>
      </c>
      <c r="G33" s="136" t="s">
        <v>511</v>
      </c>
      <c r="H33" s="140"/>
      <c r="I33" s="140"/>
      <c r="J33" s="139"/>
      <c r="K33" s="139"/>
      <c r="L33" s="139"/>
      <c r="M33" s="139"/>
      <c r="N33" s="266"/>
      <c r="O33" s="266"/>
      <c r="P33" s="266"/>
      <c r="Q33" s="266"/>
      <c r="R33" s="266"/>
      <c r="S33" s="266"/>
      <c r="T33" s="266"/>
      <c r="U33" s="266"/>
      <c r="V33" s="140"/>
      <c r="W33" s="266"/>
      <c r="X33" s="140"/>
      <c r="Y33" s="266"/>
      <c r="Z33" s="266"/>
      <c r="AA33" s="140"/>
      <c r="AB33" s="210" t="s">
        <v>506</v>
      </c>
      <c r="AC33" s="132">
        <f t="shared" si="2"/>
        <v>5</v>
      </c>
      <c r="AD33" s="132"/>
      <c r="AE33" s="397"/>
      <c r="AF33" s="285" t="s">
        <v>512</v>
      </c>
      <c r="AG33" s="213"/>
      <c r="AH33" s="394" t="s">
        <v>511</v>
      </c>
      <c r="AI33" s="212"/>
      <c r="AJ33" s="268" t="s">
        <v>513</v>
      </c>
      <c r="AK33" s="211"/>
      <c r="AL33" s="212"/>
      <c r="AM33" s="268"/>
      <c r="AN33" s="211"/>
      <c r="AO33" s="212"/>
      <c r="AP33" s="268"/>
      <c r="AQ33" s="352"/>
      <c r="AR33" s="215" t="s">
        <v>514</v>
      </c>
      <c r="AS33" s="216" t="s">
        <v>515</v>
      </c>
    </row>
    <row r="34" spans="1:45" ht="13.5" customHeight="1" x14ac:dyDescent="0.25">
      <c r="A34" s="384"/>
      <c r="B34" s="134">
        <v>2017</v>
      </c>
      <c r="C34" s="140"/>
      <c r="D34" s="139"/>
      <c r="E34" s="139"/>
      <c r="F34" s="139"/>
      <c r="G34" s="136" t="s">
        <v>511</v>
      </c>
      <c r="H34" s="157" t="s">
        <v>516</v>
      </c>
      <c r="I34" s="172" t="s">
        <v>517</v>
      </c>
      <c r="J34" s="266"/>
      <c r="K34" s="266"/>
      <c r="L34" s="266"/>
      <c r="M34" s="266"/>
      <c r="N34" s="266"/>
      <c r="O34" s="266"/>
      <c r="P34" s="266"/>
      <c r="Q34" s="266"/>
      <c r="R34" s="266"/>
      <c r="S34" s="266"/>
      <c r="T34" s="266"/>
      <c r="U34" s="266"/>
      <c r="V34" s="140"/>
      <c r="W34" s="266"/>
      <c r="X34" s="140"/>
      <c r="Y34" s="266"/>
      <c r="Z34" s="266"/>
      <c r="AA34" s="140"/>
      <c r="AB34" s="210" t="s">
        <v>506</v>
      </c>
      <c r="AC34" s="132">
        <f t="shared" si="2"/>
        <v>4</v>
      </c>
      <c r="AD34" s="132"/>
      <c r="AE34" s="211"/>
      <c r="AF34" s="285"/>
      <c r="AG34" s="302"/>
      <c r="AH34" s="397"/>
      <c r="AI34" s="285" t="s">
        <v>518</v>
      </c>
      <c r="AJ34" s="213"/>
      <c r="AK34" s="394" t="s">
        <v>517</v>
      </c>
      <c r="AL34" s="285"/>
      <c r="AM34" s="268" t="s">
        <v>519</v>
      </c>
      <c r="AN34" s="211"/>
      <c r="AO34" s="285"/>
      <c r="AP34" s="213"/>
      <c r="AQ34" s="352"/>
      <c r="AR34" s="215" t="s">
        <v>520</v>
      </c>
      <c r="AS34" s="216" t="s">
        <v>521</v>
      </c>
    </row>
    <row r="35" spans="1:45" ht="13.5" customHeight="1" x14ac:dyDescent="0.25">
      <c r="A35" s="384"/>
      <c r="B35" s="134">
        <v>2017</v>
      </c>
      <c r="C35" s="266"/>
      <c r="D35" s="266"/>
      <c r="E35" s="266"/>
      <c r="F35" s="266"/>
      <c r="G35" s="266"/>
      <c r="H35" s="266"/>
      <c r="I35" s="172" t="s">
        <v>517</v>
      </c>
      <c r="J35" s="172" t="s">
        <v>522</v>
      </c>
      <c r="K35" s="186"/>
      <c r="L35" s="172" t="s">
        <v>523</v>
      </c>
      <c r="M35" s="172" t="s">
        <v>524</v>
      </c>
      <c r="N35" s="172" t="s">
        <v>525</v>
      </c>
      <c r="O35" s="266"/>
      <c r="P35" s="266"/>
      <c r="Q35" s="266"/>
      <c r="R35" s="266"/>
      <c r="S35" s="266"/>
      <c r="T35" s="266"/>
      <c r="U35" s="266"/>
      <c r="V35" s="266"/>
      <c r="W35" s="266"/>
      <c r="X35" s="266"/>
      <c r="Y35" s="266"/>
      <c r="Z35" s="266"/>
      <c r="AA35" s="266"/>
      <c r="AB35" s="210" t="s">
        <v>506</v>
      </c>
      <c r="AC35" s="132">
        <f t="shared" si="2"/>
        <v>6</v>
      </c>
      <c r="AD35" s="132"/>
      <c r="AE35" s="202"/>
      <c r="AF35" s="262"/>
      <c r="AG35" s="303"/>
      <c r="AH35" s="202"/>
      <c r="AI35" s="262"/>
      <c r="AJ35" s="263"/>
      <c r="AK35" s="397"/>
      <c r="AL35" s="262" t="s">
        <v>526</v>
      </c>
      <c r="AM35" s="204"/>
      <c r="AN35" s="398" t="s">
        <v>525</v>
      </c>
      <c r="AO35" s="262"/>
      <c r="AP35" s="263" t="s">
        <v>527</v>
      </c>
      <c r="AQ35" s="353"/>
      <c r="AR35" s="206" t="s">
        <v>93</v>
      </c>
      <c r="AS35" s="207" t="s">
        <v>528</v>
      </c>
    </row>
    <row r="36" spans="1:45" ht="13.5" customHeight="1" x14ac:dyDescent="0.25">
      <c r="A36" s="389"/>
      <c r="B36" s="134">
        <v>2021</v>
      </c>
      <c r="C36" s="296"/>
      <c r="D36" s="175"/>
      <c r="E36" s="175"/>
      <c r="F36" s="175"/>
      <c r="G36" s="295"/>
      <c r="H36" s="295"/>
      <c r="I36" s="295"/>
      <c r="J36" s="296"/>
      <c r="K36" s="296"/>
      <c r="L36" s="296"/>
      <c r="M36" s="296"/>
      <c r="N36" s="172" t="s">
        <v>525</v>
      </c>
      <c r="O36" s="172" t="s">
        <v>529</v>
      </c>
      <c r="P36" s="295"/>
      <c r="Q36" s="295"/>
      <c r="R36" s="172" t="s">
        <v>530</v>
      </c>
      <c r="S36" s="295"/>
      <c r="T36" s="295"/>
      <c r="U36" s="295"/>
      <c r="V36" s="296"/>
      <c r="W36" s="295"/>
      <c r="X36" s="296"/>
      <c r="Y36" s="295"/>
      <c r="Z36" s="295"/>
      <c r="AA36" s="296"/>
      <c r="AB36" s="304"/>
      <c r="AC36" s="132">
        <f t="shared" si="2"/>
        <v>3</v>
      </c>
      <c r="AD36" s="132"/>
      <c r="AE36" s="305"/>
      <c r="AF36" s="290"/>
      <c r="AG36" s="306"/>
      <c r="AH36" s="305"/>
      <c r="AI36" s="290"/>
      <c r="AJ36" s="288"/>
      <c r="AK36" s="307"/>
      <c r="AL36" s="290"/>
      <c r="AM36" s="288"/>
      <c r="AN36" s="389"/>
      <c r="AO36" s="290" t="s">
        <v>531</v>
      </c>
      <c r="AP36" s="288"/>
      <c r="AQ36" s="308"/>
      <c r="AR36" s="309"/>
      <c r="AS36" s="291"/>
    </row>
    <row r="37" spans="1:45" ht="13.5" customHeight="1" x14ac:dyDescent="0.25">
      <c r="A37" s="400" t="s">
        <v>532</v>
      </c>
      <c r="B37" s="299">
        <v>2010</v>
      </c>
      <c r="C37" s="129" t="s">
        <v>533</v>
      </c>
      <c r="D37" s="310" t="s">
        <v>534</v>
      </c>
      <c r="E37" s="299"/>
      <c r="F37" s="299"/>
      <c r="G37" s="299"/>
      <c r="H37" s="199"/>
      <c r="I37" s="199"/>
      <c r="J37" s="299"/>
      <c r="K37" s="299"/>
      <c r="L37" s="299"/>
      <c r="M37" s="299"/>
      <c r="N37" s="259"/>
      <c r="O37" s="259"/>
      <c r="P37" s="259"/>
      <c r="Q37" s="259"/>
      <c r="R37" s="259"/>
      <c r="S37" s="259"/>
      <c r="T37" s="259"/>
      <c r="U37" s="259"/>
      <c r="V37" s="199"/>
      <c r="W37" s="259"/>
      <c r="X37" s="199"/>
      <c r="Y37" s="259"/>
      <c r="Z37" s="259"/>
      <c r="AA37" s="199"/>
      <c r="AB37" s="201" t="s">
        <v>535</v>
      </c>
      <c r="AC37" s="132">
        <f t="shared" si="2"/>
        <v>3</v>
      </c>
      <c r="AD37" s="132"/>
      <c r="AE37" s="396" t="s">
        <v>534</v>
      </c>
      <c r="AF37" s="311"/>
      <c r="AG37" s="312" t="s">
        <v>536</v>
      </c>
      <c r="AH37" s="261"/>
      <c r="AI37" s="313"/>
      <c r="AJ37" s="314"/>
      <c r="AK37" s="261"/>
      <c r="AL37" s="313"/>
      <c r="AM37" s="314"/>
      <c r="AN37" s="261"/>
      <c r="AO37" s="313"/>
      <c r="AP37" s="314"/>
      <c r="AQ37" s="396" t="s">
        <v>535</v>
      </c>
      <c r="AR37" s="315" t="s">
        <v>537</v>
      </c>
      <c r="AS37" s="316" t="s">
        <v>538</v>
      </c>
    </row>
    <row r="38" spans="1:45" ht="13.5" customHeight="1" x14ac:dyDescent="0.25">
      <c r="A38" s="384"/>
      <c r="B38" s="134">
        <v>2018</v>
      </c>
      <c r="C38" s="266"/>
      <c r="D38" s="293" t="s">
        <v>534</v>
      </c>
      <c r="E38" s="157" t="s">
        <v>539</v>
      </c>
      <c r="F38" s="266"/>
      <c r="G38" s="266"/>
      <c r="H38" s="266"/>
      <c r="I38" s="266"/>
      <c r="J38" s="266"/>
      <c r="K38" s="266"/>
      <c r="L38" s="266"/>
      <c r="M38" s="266"/>
      <c r="N38" s="266"/>
      <c r="O38" s="266"/>
      <c r="P38" s="266"/>
      <c r="Q38" s="266"/>
      <c r="R38" s="266"/>
      <c r="S38" s="266"/>
      <c r="T38" s="266"/>
      <c r="U38" s="266"/>
      <c r="V38" s="266"/>
      <c r="W38" s="266"/>
      <c r="X38" s="266"/>
      <c r="Y38" s="266"/>
      <c r="Z38" s="266"/>
      <c r="AA38" s="266"/>
      <c r="AB38" s="210" t="s">
        <v>535</v>
      </c>
      <c r="AC38" s="132">
        <f t="shared" si="2"/>
        <v>3</v>
      </c>
      <c r="AD38" s="132"/>
      <c r="AE38" s="397"/>
      <c r="AF38" s="285" t="s">
        <v>540</v>
      </c>
      <c r="AG38" s="302"/>
      <c r="AH38" s="394" t="s">
        <v>539</v>
      </c>
      <c r="AI38" s="212"/>
      <c r="AJ38" s="268" t="s">
        <v>541</v>
      </c>
      <c r="AK38" s="211"/>
      <c r="AL38" s="212"/>
      <c r="AM38" s="213"/>
      <c r="AN38" s="211"/>
      <c r="AO38" s="212"/>
      <c r="AP38" s="213"/>
      <c r="AQ38" s="397"/>
      <c r="AR38" s="317" t="s">
        <v>542</v>
      </c>
      <c r="AS38" s="216" t="s">
        <v>543</v>
      </c>
    </row>
    <row r="39" spans="1:45" ht="13.5" customHeight="1" x14ac:dyDescent="0.25">
      <c r="A39" s="389"/>
      <c r="B39" s="134">
        <v>2021</v>
      </c>
      <c r="C39" s="175"/>
      <c r="D39" s="295"/>
      <c r="E39" s="157" t="s">
        <v>539</v>
      </c>
      <c r="F39" s="175"/>
      <c r="G39" s="175"/>
      <c r="H39" s="296"/>
      <c r="I39" s="296"/>
      <c r="J39" s="175"/>
      <c r="K39" s="175"/>
      <c r="L39" s="175"/>
      <c r="M39" s="175"/>
      <c r="N39" s="295"/>
      <c r="O39" s="295"/>
      <c r="P39" s="295"/>
      <c r="Q39" s="295"/>
      <c r="R39" s="295"/>
      <c r="S39" s="295"/>
      <c r="T39" s="295"/>
      <c r="U39" s="295"/>
      <c r="V39" s="296"/>
      <c r="W39" s="295"/>
      <c r="X39" s="296"/>
      <c r="Y39" s="295"/>
      <c r="Z39" s="295"/>
      <c r="AA39" s="296"/>
      <c r="AB39" s="304"/>
      <c r="AC39" s="132">
        <f t="shared" si="2"/>
        <v>1</v>
      </c>
      <c r="AD39" s="132"/>
      <c r="AE39" s="307"/>
      <c r="AF39" s="290"/>
      <c r="AG39" s="306"/>
      <c r="AH39" s="397"/>
      <c r="AI39" s="290" t="s">
        <v>544</v>
      </c>
      <c r="AJ39" s="288"/>
      <c r="AK39" s="261"/>
      <c r="AL39" s="289"/>
      <c r="AM39" s="288"/>
      <c r="AN39" s="261"/>
      <c r="AO39" s="289"/>
      <c r="AP39" s="288"/>
      <c r="AQ39" s="305"/>
      <c r="AR39" s="318"/>
      <c r="AS39" s="319"/>
    </row>
    <row r="40" spans="1:45" ht="13.5" customHeight="1" x14ac:dyDescent="0.25">
      <c r="A40" s="400" t="s">
        <v>545</v>
      </c>
      <c r="B40" s="299">
        <v>2010</v>
      </c>
      <c r="C40" s="129" t="s">
        <v>546</v>
      </c>
      <c r="D40" s="199"/>
      <c r="E40" s="299"/>
      <c r="F40" s="299"/>
      <c r="G40" s="299"/>
      <c r="H40" s="199"/>
      <c r="I40" s="199"/>
      <c r="J40" s="299"/>
      <c r="K40" s="299"/>
      <c r="L40" s="299"/>
      <c r="M40" s="299"/>
      <c r="N40" s="259"/>
      <c r="O40" s="259"/>
      <c r="P40" s="259"/>
      <c r="Q40" s="259"/>
      <c r="R40" s="259"/>
      <c r="S40" s="259"/>
      <c r="T40" s="259"/>
      <c r="U40" s="259"/>
      <c r="V40" s="199"/>
      <c r="W40" s="259"/>
      <c r="X40" s="199"/>
      <c r="Y40" s="259"/>
      <c r="Z40" s="259"/>
      <c r="AA40" s="199"/>
      <c r="AB40" s="201" t="s">
        <v>547</v>
      </c>
      <c r="AC40" s="132">
        <f t="shared" si="2"/>
        <v>2</v>
      </c>
      <c r="AD40" s="132"/>
      <c r="AE40" s="396" t="s">
        <v>546</v>
      </c>
      <c r="AF40" s="311"/>
      <c r="AG40" s="312" t="s">
        <v>548</v>
      </c>
      <c r="AH40" s="300"/>
      <c r="AI40" s="313"/>
      <c r="AJ40" s="314"/>
      <c r="AK40" s="300"/>
      <c r="AL40" s="313"/>
      <c r="AM40" s="314"/>
      <c r="AN40" s="300"/>
      <c r="AO40" s="313"/>
      <c r="AP40" s="314"/>
      <c r="AQ40" s="398" t="s">
        <v>547</v>
      </c>
      <c r="AR40" s="309" t="s">
        <v>549</v>
      </c>
      <c r="AS40" s="291" t="s">
        <v>550</v>
      </c>
    </row>
    <row r="41" spans="1:45" ht="13.5" customHeight="1" x14ac:dyDescent="0.25">
      <c r="A41" s="384"/>
      <c r="B41" s="134">
        <v>2018</v>
      </c>
      <c r="C41" s="136" t="s">
        <v>546</v>
      </c>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10" t="s">
        <v>547</v>
      </c>
      <c r="AC41" s="132">
        <f t="shared" si="2"/>
        <v>2</v>
      </c>
      <c r="AD41" s="132"/>
      <c r="AE41" s="384"/>
      <c r="AF41" s="285" t="s">
        <v>551</v>
      </c>
      <c r="AG41" s="320" t="s">
        <v>552</v>
      </c>
      <c r="AH41" s="211"/>
      <c r="AI41" s="212"/>
      <c r="AJ41" s="213"/>
      <c r="AK41" s="211"/>
      <c r="AL41" s="212"/>
      <c r="AM41" s="213"/>
      <c r="AN41" s="211"/>
      <c r="AO41" s="212"/>
      <c r="AP41" s="213"/>
      <c r="AQ41" s="397"/>
      <c r="AR41" s="317" t="s">
        <v>553</v>
      </c>
      <c r="AS41" s="216" t="s">
        <v>554</v>
      </c>
    </row>
    <row r="42" spans="1:45" ht="13.5" customHeight="1" x14ac:dyDescent="0.25">
      <c r="A42" s="389"/>
      <c r="B42" s="185">
        <v>2021</v>
      </c>
      <c r="C42" s="187" t="s">
        <v>546</v>
      </c>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2"/>
      <c r="AC42" s="132">
        <f t="shared" si="2"/>
        <v>1</v>
      </c>
      <c r="AD42" s="132"/>
      <c r="AE42" s="389"/>
      <c r="AF42" s="323" t="s">
        <v>555</v>
      </c>
      <c r="AG42" s="324"/>
      <c r="AH42" s="305"/>
      <c r="AI42" s="325"/>
      <c r="AJ42" s="326"/>
      <c r="AK42" s="308"/>
      <c r="AL42" s="325"/>
      <c r="AM42" s="324"/>
      <c r="AN42" s="305"/>
      <c r="AO42" s="325"/>
      <c r="AP42" s="326"/>
      <c r="AQ42" s="308"/>
      <c r="AR42" s="327"/>
      <c r="AS42" s="319"/>
    </row>
    <row r="43" spans="1:45" ht="13.5" customHeight="1" x14ac:dyDescent="0.25">
      <c r="A43" s="191"/>
      <c r="B43" s="192"/>
      <c r="C43" s="192"/>
      <c r="D43" s="192"/>
      <c r="E43" s="192"/>
      <c r="F43" s="192"/>
      <c r="G43" s="192"/>
      <c r="H43" s="192"/>
      <c r="I43" s="192"/>
      <c r="J43" s="192"/>
      <c r="K43" s="192"/>
      <c r="L43" s="192"/>
      <c r="M43" s="192"/>
      <c r="N43" s="328" t="s">
        <v>556</v>
      </c>
      <c r="O43" s="328"/>
      <c r="P43" s="328"/>
      <c r="Q43" s="191"/>
      <c r="R43" s="328"/>
      <c r="S43" s="191"/>
      <c r="T43" s="191"/>
      <c r="U43" s="191"/>
      <c r="V43" s="191"/>
      <c r="W43" s="191"/>
      <c r="X43" s="191"/>
      <c r="Y43" s="191"/>
      <c r="Z43" s="191"/>
      <c r="AA43" s="191"/>
      <c r="AB43" s="329">
        <f>COUNTA(AB3:AB41)</f>
        <v>34</v>
      </c>
      <c r="AC43" s="194">
        <f>SUM(AC3:AC42)</f>
        <v>202</v>
      </c>
      <c r="AD43" s="194"/>
      <c r="AE43" s="194"/>
      <c r="AF43" s="194"/>
      <c r="AG43" s="194"/>
      <c r="AH43" s="194"/>
      <c r="AI43" s="194"/>
      <c r="AJ43" s="194"/>
      <c r="AK43" s="194"/>
      <c r="AL43" s="194"/>
      <c r="AM43" s="194"/>
      <c r="AN43" s="194"/>
      <c r="AO43" s="194"/>
      <c r="AP43" s="194"/>
      <c r="AQ43" s="194"/>
      <c r="AR43" s="194"/>
      <c r="AS43" s="194"/>
    </row>
    <row r="44" spans="1:45" ht="13.5" customHeight="1" x14ac:dyDescent="0.25">
      <c r="A44" s="191"/>
      <c r="B44" s="192"/>
      <c r="C44" s="192"/>
      <c r="D44" s="192"/>
      <c r="E44" s="192"/>
      <c r="F44" s="192"/>
      <c r="G44" s="192"/>
      <c r="H44" s="192"/>
      <c r="I44" s="192"/>
      <c r="J44" s="192"/>
      <c r="K44" s="192"/>
      <c r="L44" s="192"/>
      <c r="M44" s="192"/>
      <c r="N44" s="191"/>
      <c r="O44" s="191"/>
      <c r="P44" s="328"/>
      <c r="Q44" s="191"/>
      <c r="R44" s="328"/>
      <c r="S44" s="191"/>
      <c r="T44" s="191"/>
      <c r="U44" s="191"/>
      <c r="V44" s="191"/>
      <c r="W44" s="191"/>
      <c r="X44" s="191"/>
      <c r="Y44" s="328" t="s">
        <v>557</v>
      </c>
      <c r="Z44" s="328"/>
      <c r="AA44" s="191"/>
      <c r="AB44" s="191">
        <f>COUNTA(AB3:AB6)</f>
        <v>4</v>
      </c>
      <c r="AC44" s="191">
        <f>SUM(AC3:AC6)-AB44</f>
        <v>12</v>
      </c>
      <c r="AD44" s="194"/>
      <c r="AE44" s="194"/>
      <c r="AF44" s="194"/>
      <c r="AG44" s="194"/>
      <c r="AH44" s="194"/>
      <c r="AI44" s="194"/>
      <c r="AJ44" s="194"/>
      <c r="AK44" s="194"/>
      <c r="AL44" s="194"/>
      <c r="AM44" s="194"/>
      <c r="AN44" s="194"/>
      <c r="AO44" s="194"/>
      <c r="AP44" s="194"/>
      <c r="AQ44" s="194"/>
      <c r="AR44" s="194"/>
      <c r="AS44" s="194"/>
    </row>
    <row r="45" spans="1:45" ht="13.5" customHeight="1" x14ac:dyDescent="0.25">
      <c r="A45" s="191"/>
      <c r="B45" s="192"/>
      <c r="C45" s="192"/>
      <c r="D45" s="192"/>
      <c r="E45" s="192"/>
      <c r="F45" s="192"/>
      <c r="G45" s="192"/>
      <c r="H45" s="192"/>
      <c r="I45" s="192"/>
      <c r="J45" s="192"/>
      <c r="K45" s="192"/>
      <c r="L45" s="192"/>
      <c r="M45" s="192"/>
      <c r="N45" s="191"/>
      <c r="O45" s="191"/>
      <c r="P45" s="328"/>
      <c r="Q45" s="191"/>
      <c r="R45" s="328"/>
      <c r="S45" s="191"/>
      <c r="T45" s="191"/>
      <c r="U45" s="191"/>
      <c r="V45" s="191"/>
      <c r="W45" s="191"/>
      <c r="X45" s="191"/>
      <c r="Y45" s="328" t="s">
        <v>558</v>
      </c>
      <c r="Z45" s="328"/>
      <c r="AA45" s="191"/>
      <c r="AB45" s="191">
        <f>COUNTA(AB7:AB41)</f>
        <v>30</v>
      </c>
      <c r="AC45" s="191">
        <f>SUM(AC7:AC41)-AB45</f>
        <v>155</v>
      </c>
      <c r="AD45" s="194"/>
      <c r="AE45" s="194"/>
      <c r="AF45" s="194"/>
      <c r="AG45" s="194"/>
      <c r="AH45" s="194"/>
      <c r="AI45" s="194"/>
      <c r="AJ45" s="194"/>
      <c r="AK45" s="194"/>
      <c r="AL45" s="194"/>
      <c r="AM45" s="194"/>
      <c r="AN45" s="194"/>
      <c r="AO45" s="194"/>
      <c r="AP45" s="194"/>
      <c r="AQ45" s="194"/>
      <c r="AR45" s="194"/>
      <c r="AS45" s="194"/>
    </row>
  </sheetData>
  <mergeCells count="41">
    <mergeCell ref="AE40:AE42"/>
    <mergeCell ref="AE14:AE15"/>
    <mergeCell ref="AN18:AN19"/>
    <mergeCell ref="AE21:AE22"/>
    <mergeCell ref="AH22:AH23"/>
    <mergeCell ref="AN24:AN25"/>
    <mergeCell ref="AH28:AH29"/>
    <mergeCell ref="AN30:AN31"/>
    <mergeCell ref="A40:A42"/>
    <mergeCell ref="C1:AC1"/>
    <mergeCell ref="AE1:AS1"/>
    <mergeCell ref="A7:A8"/>
    <mergeCell ref="AE7:AE8"/>
    <mergeCell ref="A10:A12"/>
    <mergeCell ref="AE10:AE11"/>
    <mergeCell ref="AQ18:AQ19"/>
    <mergeCell ref="AK23:AK24"/>
    <mergeCell ref="AK29:AK30"/>
    <mergeCell ref="AK34:AK35"/>
    <mergeCell ref="AN35:AN36"/>
    <mergeCell ref="AE27:AE28"/>
    <mergeCell ref="AE32:AE33"/>
    <mergeCell ref="AH33:AH34"/>
    <mergeCell ref="AE37:AE38"/>
    <mergeCell ref="A13:A19"/>
    <mergeCell ref="A20:A26"/>
    <mergeCell ref="A27:A31"/>
    <mergeCell ref="A32:A36"/>
    <mergeCell ref="A37:A39"/>
    <mergeCell ref="AQ37:AQ38"/>
    <mergeCell ref="AQ40:AQ41"/>
    <mergeCell ref="AH11:AH12"/>
    <mergeCell ref="AQ13:AQ17"/>
    <mergeCell ref="AH15:AH16"/>
    <mergeCell ref="AK16:AK17"/>
    <mergeCell ref="AH38:AH39"/>
    <mergeCell ref="AQ7:AQ8"/>
    <mergeCell ref="AQ11:AQ12"/>
    <mergeCell ref="AQ20:AQ25"/>
    <mergeCell ref="AQ27:AQ31"/>
    <mergeCell ref="AQ32:AQ3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Прочитай</vt:lpstr>
      <vt:lpstr>Образцы</vt:lpstr>
      <vt:lpstr>Анализ серий</vt:lpstr>
      <vt:lpstr>Кол-во</vt:lpstr>
      <vt:lpstr>1994</vt:lpstr>
      <vt:lpstr>1999-2021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VALERA</cp:lastModifiedBy>
  <dcterms:modified xsi:type="dcterms:W3CDTF">2022-09-23T09:45:27Z</dcterms:modified>
</cp:coreProperties>
</file>